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30" windowHeight="7905"/>
  </bookViews>
  <sheets>
    <sheet name="C1" sheetId="1" r:id="rId1"/>
    <sheet name="C2" sheetId="2" r:id="rId2"/>
  </sheets>
  <calcPr calcId="145621" iterateDelta="0"/>
</workbook>
</file>

<file path=xl/calcChain.xml><?xml version="1.0" encoding="utf-8"?>
<calcChain xmlns="http://schemas.openxmlformats.org/spreadsheetml/2006/main">
  <c r="AL32" i="2" l="1"/>
  <c r="AL31" i="2"/>
  <c r="AL30" i="2"/>
  <c r="AL29" i="2"/>
  <c r="AL28" i="2"/>
  <c r="AL27" i="2"/>
  <c r="AL26" i="2"/>
  <c r="AL25" i="2"/>
  <c r="AL24" i="2"/>
  <c r="AL23" i="2"/>
  <c r="AL22" i="2"/>
  <c r="AL21" i="2"/>
  <c r="AL20" i="2"/>
  <c r="AL19" i="2"/>
  <c r="AL18" i="2"/>
  <c r="AL17" i="2"/>
  <c r="AL16" i="2"/>
  <c r="AL15" i="2"/>
  <c r="AL14" i="2"/>
  <c r="AL13" i="2"/>
  <c r="AL12" i="2"/>
  <c r="AL11" i="2"/>
  <c r="AL10" i="2"/>
  <c r="AL9" i="2"/>
  <c r="AL8" i="2"/>
  <c r="AL7" i="2"/>
  <c r="AL6" i="2"/>
  <c r="AL5" i="2"/>
  <c r="AL4" i="2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4" i="1"/>
  <c r="AA32" i="2"/>
  <c r="AB32" i="2" s="1"/>
  <c r="T32" i="2"/>
  <c r="U32" i="2" s="1"/>
  <c r="N32" i="2"/>
  <c r="H32" i="2"/>
  <c r="I32" i="2" s="1"/>
  <c r="AA31" i="2"/>
  <c r="AB31" i="2" s="1"/>
  <c r="T31" i="2"/>
  <c r="U31" i="2" s="1"/>
  <c r="N31" i="2"/>
  <c r="H31" i="2"/>
  <c r="I31" i="2" s="1"/>
  <c r="AA30" i="2"/>
  <c r="AB30" i="2" s="1"/>
  <c r="T30" i="2"/>
  <c r="U30" i="2" s="1"/>
  <c r="N30" i="2"/>
  <c r="H30" i="2"/>
  <c r="I30" i="2" s="1"/>
  <c r="AA29" i="2"/>
  <c r="AB29" i="2" s="1"/>
  <c r="T29" i="2"/>
  <c r="U29" i="2" s="1"/>
  <c r="N29" i="2"/>
  <c r="H29" i="2"/>
  <c r="I29" i="2" s="1"/>
  <c r="AA28" i="2"/>
  <c r="AB28" i="2" s="1"/>
  <c r="T28" i="2"/>
  <c r="U28" i="2" s="1"/>
  <c r="N28" i="2"/>
  <c r="H28" i="2"/>
  <c r="I28" i="2" s="1"/>
  <c r="AA27" i="2"/>
  <c r="AB27" i="2" s="1"/>
  <c r="T27" i="2"/>
  <c r="U27" i="2" s="1"/>
  <c r="N27" i="2"/>
  <c r="H27" i="2"/>
  <c r="I27" i="2" s="1"/>
  <c r="AA26" i="2"/>
  <c r="AB26" i="2" s="1"/>
  <c r="T26" i="2"/>
  <c r="U26" i="2" s="1"/>
  <c r="N26" i="2"/>
  <c r="H26" i="2"/>
  <c r="I26" i="2" s="1"/>
  <c r="AA25" i="2"/>
  <c r="AB25" i="2" s="1"/>
  <c r="T25" i="2"/>
  <c r="U25" i="2" s="1"/>
  <c r="N25" i="2"/>
  <c r="H25" i="2"/>
  <c r="I25" i="2" s="1"/>
  <c r="AA24" i="2"/>
  <c r="AB24" i="2" s="1"/>
  <c r="T24" i="2"/>
  <c r="U24" i="2" s="1"/>
  <c r="N24" i="2"/>
  <c r="I24" i="2"/>
  <c r="H24" i="2"/>
  <c r="AB23" i="2"/>
  <c r="AA23" i="2"/>
  <c r="U23" i="2"/>
  <c r="T23" i="2"/>
  <c r="N23" i="2"/>
  <c r="H23" i="2"/>
  <c r="I23" i="2" s="1"/>
  <c r="AA22" i="2"/>
  <c r="AB22" i="2" s="1"/>
  <c r="T22" i="2"/>
  <c r="U22" i="2" s="1"/>
  <c r="N22" i="2"/>
  <c r="H22" i="2"/>
  <c r="I22" i="2" s="1"/>
  <c r="AA21" i="2"/>
  <c r="AB21" i="2" s="1"/>
  <c r="T21" i="2"/>
  <c r="U21" i="2" s="1"/>
  <c r="N21" i="2"/>
  <c r="H21" i="2"/>
  <c r="I21" i="2" s="1"/>
  <c r="AA20" i="2"/>
  <c r="AB20" i="2" s="1"/>
  <c r="T20" i="2"/>
  <c r="U20" i="2" s="1"/>
  <c r="N20" i="2"/>
  <c r="H20" i="2"/>
  <c r="I20" i="2" s="1"/>
  <c r="AA19" i="2"/>
  <c r="AB19" i="2" s="1"/>
  <c r="T19" i="2"/>
  <c r="U19" i="2" s="1"/>
  <c r="N19" i="2"/>
  <c r="H19" i="2"/>
  <c r="I19" i="2" s="1"/>
  <c r="AA18" i="2"/>
  <c r="AB18" i="2" s="1"/>
  <c r="T18" i="2"/>
  <c r="U18" i="2" s="1"/>
  <c r="N18" i="2"/>
  <c r="H18" i="2"/>
  <c r="I18" i="2" s="1"/>
  <c r="AA17" i="2"/>
  <c r="AB17" i="2" s="1"/>
  <c r="T17" i="2"/>
  <c r="U17" i="2" s="1"/>
  <c r="N17" i="2"/>
  <c r="H17" i="2"/>
  <c r="I17" i="2" s="1"/>
  <c r="AA16" i="2"/>
  <c r="AB16" i="2" s="1"/>
  <c r="T16" i="2"/>
  <c r="U16" i="2" s="1"/>
  <c r="N16" i="2"/>
  <c r="H16" i="2"/>
  <c r="I16" i="2" s="1"/>
  <c r="AA15" i="2"/>
  <c r="AB15" i="2" s="1"/>
  <c r="T15" i="2"/>
  <c r="U15" i="2" s="1"/>
  <c r="N15" i="2"/>
  <c r="H15" i="2"/>
  <c r="I15" i="2" s="1"/>
  <c r="AA14" i="2"/>
  <c r="AB14" i="2" s="1"/>
  <c r="T14" i="2"/>
  <c r="U14" i="2" s="1"/>
  <c r="N14" i="2"/>
  <c r="H14" i="2"/>
  <c r="I14" i="2" s="1"/>
  <c r="AA13" i="2"/>
  <c r="AB13" i="2" s="1"/>
  <c r="T13" i="2"/>
  <c r="U13" i="2" s="1"/>
  <c r="N13" i="2"/>
  <c r="H13" i="2"/>
  <c r="I13" i="2" s="1"/>
  <c r="AA12" i="2"/>
  <c r="AB12" i="2" s="1"/>
  <c r="T12" i="2"/>
  <c r="U12" i="2" s="1"/>
  <c r="N12" i="2"/>
  <c r="H12" i="2"/>
  <c r="I12" i="2" s="1"/>
  <c r="AA11" i="2"/>
  <c r="AB11" i="2" s="1"/>
  <c r="T11" i="2"/>
  <c r="U11" i="2" s="1"/>
  <c r="N11" i="2"/>
  <c r="H11" i="2"/>
  <c r="I11" i="2" s="1"/>
  <c r="AA10" i="2"/>
  <c r="AB10" i="2" s="1"/>
  <c r="T10" i="2"/>
  <c r="U10" i="2" s="1"/>
  <c r="N10" i="2"/>
  <c r="H10" i="2"/>
  <c r="I10" i="2" s="1"/>
  <c r="AA9" i="2"/>
  <c r="AB9" i="2" s="1"/>
  <c r="T9" i="2"/>
  <c r="U9" i="2" s="1"/>
  <c r="N9" i="2"/>
  <c r="H9" i="2"/>
  <c r="I9" i="2" s="1"/>
  <c r="AA8" i="2"/>
  <c r="AB8" i="2" s="1"/>
  <c r="T8" i="2"/>
  <c r="U8" i="2" s="1"/>
  <c r="N8" i="2"/>
  <c r="I8" i="2"/>
  <c r="H8" i="2"/>
  <c r="AB7" i="2"/>
  <c r="AA7" i="2"/>
  <c r="U7" i="2"/>
  <c r="T7" i="2"/>
  <c r="N7" i="2"/>
  <c r="H7" i="2"/>
  <c r="I7" i="2" s="1"/>
  <c r="AA6" i="2"/>
  <c r="AB6" i="2" s="1"/>
  <c r="T6" i="2"/>
  <c r="U6" i="2" s="1"/>
  <c r="N6" i="2"/>
  <c r="H6" i="2"/>
  <c r="I6" i="2" s="1"/>
  <c r="AA5" i="2"/>
  <c r="AB5" i="2" s="1"/>
  <c r="T5" i="2"/>
  <c r="U5" i="2" s="1"/>
  <c r="N5" i="2"/>
  <c r="H5" i="2"/>
  <c r="I5" i="2" s="1"/>
  <c r="AA4" i="2"/>
  <c r="AB4" i="2" s="1"/>
  <c r="T4" i="2"/>
  <c r="U4" i="2" s="1"/>
  <c r="N4" i="2"/>
  <c r="H4" i="2"/>
  <c r="I4" i="2" s="1"/>
  <c r="AC10" i="2" l="1"/>
  <c r="AF10" i="2" s="1"/>
  <c r="AC18" i="2"/>
  <c r="AF18" i="2" s="1"/>
  <c r="AC26" i="2"/>
  <c r="AF26" i="2" s="1"/>
  <c r="AC6" i="2"/>
  <c r="AF6" i="2" s="1"/>
  <c r="AC14" i="2"/>
  <c r="AF14" i="2" s="1"/>
  <c r="AC22" i="2"/>
  <c r="AF22" i="2" s="1"/>
  <c r="AC29" i="2"/>
  <c r="AF29" i="2" s="1"/>
  <c r="AC30" i="2"/>
  <c r="AF30" i="2" s="1"/>
  <c r="AC5" i="2"/>
  <c r="AF5" i="2" s="1"/>
  <c r="AC9" i="2"/>
  <c r="AF9" i="2" s="1"/>
  <c r="AC13" i="2"/>
  <c r="AF13" i="2" s="1"/>
  <c r="AC17" i="2"/>
  <c r="AF17" i="2" s="1"/>
  <c r="AC21" i="2"/>
  <c r="AF21" i="2" s="1"/>
  <c r="AC25" i="2"/>
  <c r="AF25" i="2" s="1"/>
  <c r="AC7" i="2"/>
  <c r="AF7" i="2" s="1"/>
  <c r="AC11" i="2"/>
  <c r="AF11" i="2" s="1"/>
  <c r="AC15" i="2"/>
  <c r="AF15" i="2" s="1"/>
  <c r="AC19" i="2"/>
  <c r="AF19" i="2" s="1"/>
  <c r="AC23" i="2"/>
  <c r="AF23" i="2" s="1"/>
  <c r="AC27" i="2"/>
  <c r="AF27" i="2" s="1"/>
  <c r="AC31" i="2"/>
  <c r="AF31" i="2" s="1"/>
  <c r="AC4" i="2"/>
  <c r="AF4" i="2" s="1"/>
  <c r="AC8" i="2"/>
  <c r="AF8" i="2" s="1"/>
  <c r="AC12" i="2"/>
  <c r="AF12" i="2" s="1"/>
  <c r="AC16" i="2"/>
  <c r="AF16" i="2" s="1"/>
  <c r="AC20" i="2"/>
  <c r="AF20" i="2" s="1"/>
  <c r="AC24" i="2"/>
  <c r="AF24" i="2" s="1"/>
  <c r="AC28" i="2"/>
  <c r="AF28" i="2" s="1"/>
  <c r="AC32" i="2"/>
  <c r="AF32" i="2" s="1"/>
  <c r="T5" i="1"/>
  <c r="U5" i="1" s="1"/>
  <c r="T6" i="1"/>
  <c r="U6" i="1" s="1"/>
  <c r="T7" i="1"/>
  <c r="U7" i="1" s="1"/>
  <c r="T8" i="1"/>
  <c r="U8" i="1" s="1"/>
  <c r="T9" i="1"/>
  <c r="U9" i="1" s="1"/>
  <c r="T10" i="1"/>
  <c r="U10" i="1" s="1"/>
  <c r="T11" i="1"/>
  <c r="U11" i="1" s="1"/>
  <c r="T12" i="1"/>
  <c r="U12" i="1" s="1"/>
  <c r="T13" i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33" i="1"/>
  <c r="U33" i="1" s="1"/>
  <c r="T4" i="1"/>
  <c r="U4" i="1" s="1"/>
  <c r="N24" i="1"/>
  <c r="N25" i="1"/>
  <c r="N26" i="1"/>
  <c r="N27" i="1"/>
  <c r="N28" i="1"/>
  <c r="N29" i="1"/>
  <c r="N30" i="1"/>
  <c r="N31" i="1"/>
  <c r="N32" i="1"/>
  <c r="N33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AA5" i="1" l="1"/>
  <c r="AB5" i="1" s="1"/>
  <c r="AA6" i="1"/>
  <c r="AB6" i="1" s="1"/>
  <c r="AA7" i="1"/>
  <c r="AB7" i="1" s="1"/>
  <c r="AA8" i="1"/>
  <c r="AA9" i="1"/>
  <c r="AB9" i="1" s="1"/>
  <c r="AA10" i="1"/>
  <c r="AB10" i="1" s="1"/>
  <c r="AA11" i="1"/>
  <c r="AB11" i="1" s="1"/>
  <c r="AA12" i="1"/>
  <c r="AA13" i="1"/>
  <c r="AB13" i="1" s="1"/>
  <c r="AA14" i="1"/>
  <c r="AA15" i="1"/>
  <c r="AB15" i="1" s="1"/>
  <c r="AA16" i="1"/>
  <c r="AA17" i="1"/>
  <c r="AB17" i="1" s="1"/>
  <c r="AA18" i="1"/>
  <c r="AA19" i="1"/>
  <c r="AB19" i="1" s="1"/>
  <c r="AA20" i="1"/>
  <c r="AA21" i="1"/>
  <c r="AB21" i="1" s="1"/>
  <c r="AA22" i="1"/>
  <c r="AB22" i="1" s="1"/>
  <c r="AA23" i="1"/>
  <c r="AB23" i="1" s="1"/>
  <c r="AA24" i="1"/>
  <c r="AA25" i="1"/>
  <c r="AA26" i="1"/>
  <c r="AA27" i="1"/>
  <c r="AA28" i="1"/>
  <c r="AA29" i="1"/>
  <c r="AA30" i="1"/>
  <c r="AB30" i="1" s="1"/>
  <c r="AA31" i="1"/>
  <c r="AB31" i="1" s="1"/>
  <c r="AA32" i="1"/>
  <c r="AA33" i="1"/>
  <c r="AA4" i="1"/>
  <c r="I13" i="1"/>
  <c r="I15" i="1"/>
  <c r="I19" i="1"/>
  <c r="I20" i="1"/>
  <c r="I21" i="1"/>
  <c r="AC21" i="1" s="1"/>
  <c r="I23" i="1"/>
  <c r="I24" i="1"/>
  <c r="I25" i="1"/>
  <c r="I27" i="1"/>
  <c r="I28" i="1"/>
  <c r="I29" i="1"/>
  <c r="I31" i="1"/>
  <c r="I32" i="1"/>
  <c r="I33" i="1"/>
  <c r="I4" i="1"/>
  <c r="AB8" i="1"/>
  <c r="AB12" i="1"/>
  <c r="AB14" i="1"/>
  <c r="AB16" i="1"/>
  <c r="AB18" i="1"/>
  <c r="AB20" i="1"/>
  <c r="AB24" i="1"/>
  <c r="AB25" i="1"/>
  <c r="AB26" i="1"/>
  <c r="AB27" i="1"/>
  <c r="AB28" i="1"/>
  <c r="AB29" i="1"/>
  <c r="AB32" i="1"/>
  <c r="AB33" i="1"/>
  <c r="AB4" i="1"/>
  <c r="I18" i="1"/>
  <c r="AC18" i="1" s="1"/>
  <c r="I22" i="1"/>
  <c r="AC22" i="1" s="1"/>
  <c r="I26" i="1"/>
  <c r="AC26" i="1" s="1"/>
  <c r="I30" i="1"/>
  <c r="AC30" i="1" s="1"/>
  <c r="I17" i="1"/>
  <c r="I16" i="1"/>
  <c r="I11" i="1"/>
  <c r="AC11" i="1" s="1"/>
  <c r="AC17" i="1" l="1"/>
  <c r="AC16" i="1"/>
  <c r="AC31" i="1"/>
  <c r="AC23" i="1"/>
  <c r="AC32" i="1"/>
  <c r="AC33" i="1"/>
  <c r="AC28" i="1"/>
  <c r="AC25" i="1"/>
  <c r="AC20" i="1"/>
  <c r="AC15" i="1"/>
  <c r="AC29" i="1"/>
  <c r="AC27" i="1"/>
  <c r="AC24" i="1"/>
  <c r="AC19" i="1"/>
  <c r="AC13" i="1"/>
  <c r="N4" i="1"/>
  <c r="AC4" i="1" s="1"/>
  <c r="I5" i="1"/>
  <c r="AC5" i="1" s="1"/>
  <c r="I6" i="1"/>
  <c r="AC6" i="1" s="1"/>
  <c r="I7" i="1"/>
  <c r="AC7" i="1" s="1"/>
  <c r="I8" i="1"/>
  <c r="AC8" i="1" s="1"/>
  <c r="I9" i="1"/>
  <c r="AC9" i="1" s="1"/>
  <c r="I10" i="1"/>
  <c r="AC10" i="1" s="1"/>
  <c r="I12" i="1"/>
  <c r="AC12" i="1" s="1"/>
  <c r="I14" i="1"/>
  <c r="AC14" i="1" l="1"/>
  <c r="AF14" i="1" s="1"/>
  <c r="AF24" i="1"/>
  <c r="AF4" i="1"/>
  <c r="AF29" i="1"/>
  <c r="AF27" i="1"/>
  <c r="AF23" i="1"/>
  <c r="AF19" i="1"/>
  <c r="AF15" i="1"/>
  <c r="AF13" i="1"/>
  <c r="AF11" i="1"/>
  <c r="AF7" i="1"/>
  <c r="AF33" i="1"/>
  <c r="AF18" i="1"/>
  <c r="AF12" i="1"/>
  <c r="AF32" i="1"/>
  <c r="AF22" i="1"/>
  <c r="AF21" i="1"/>
  <c r="AF30" i="1"/>
  <c r="AF9" i="1"/>
  <c r="AF8" i="1"/>
  <c r="AF25" i="1"/>
  <c r="AF31" i="1"/>
  <c r="AF17" i="1"/>
  <c r="AF10" i="1"/>
  <c r="AF5" i="1"/>
  <c r="AF6" i="1"/>
  <c r="AF16" i="1"/>
  <c r="AF20" i="1"/>
  <c r="AF26" i="1"/>
  <c r="AF28" i="1"/>
</calcChain>
</file>

<file path=xl/sharedStrings.xml><?xml version="1.0" encoding="utf-8"?>
<sst xmlns="http://schemas.openxmlformats.org/spreadsheetml/2006/main" count="80" uniqueCount="37">
  <si>
    <t>Sıra</t>
  </si>
  <si>
    <t>Öğrenci No</t>
  </si>
  <si>
    <t>Writing Q2</t>
  </si>
  <si>
    <t>Writing MT1</t>
  </si>
  <si>
    <t>Writing MT2</t>
  </si>
  <si>
    <t>Writing Ortalama</t>
  </si>
  <si>
    <t>Reading Q1</t>
  </si>
  <si>
    <t>Reading Q2</t>
  </si>
  <si>
    <t>Reading MT1</t>
  </si>
  <si>
    <t>Reading MT2</t>
  </si>
  <si>
    <t>Reading Ortalama</t>
  </si>
  <si>
    <t>Grammar Q1</t>
  </si>
  <si>
    <t>Grammar Q2</t>
  </si>
  <si>
    <t>Grammar MT1</t>
  </si>
  <si>
    <t>Grammar MT2</t>
  </si>
  <si>
    <t>Grammar Ortalama</t>
  </si>
  <si>
    <t>Writing Q1</t>
  </si>
  <si>
    <t>Final Notu</t>
  </si>
  <si>
    <t>Geçme Durumu</t>
  </si>
  <si>
    <t>Speaking Q1</t>
  </si>
  <si>
    <t>Speaking Q2</t>
  </si>
  <si>
    <t>Speaking MT1</t>
  </si>
  <si>
    <t>Speaking MT2</t>
  </si>
  <si>
    <t>Speaking Ortalama</t>
  </si>
  <si>
    <t>Sanal sınıf</t>
  </si>
  <si>
    <t>Sanal sınıf ortalama</t>
  </si>
  <si>
    <t>Sanal Sınıf</t>
  </si>
  <si>
    <t>Dönem Ortalama 50 üzerinden</t>
  </si>
  <si>
    <t>Munzur Üniversitesi İngiliz Dili ve Edebiyatı Programı Hazırlık Sınav Sonuçları (2019-20  GÜZ)</t>
  </si>
  <si>
    <t>C2 Kuru</t>
  </si>
  <si>
    <t>C1 Kuru</t>
  </si>
  <si>
    <t>Devamsızlık Güz</t>
  </si>
  <si>
    <t>Devamsızlık GR</t>
  </si>
  <si>
    <t>Devamsızlık WR</t>
  </si>
  <si>
    <t>Devamsızlık RD</t>
  </si>
  <si>
    <t>Devamsızlık SL</t>
  </si>
  <si>
    <t>Bahar ortalama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</si>
</sst>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9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rgb="FF000000"/>
      <name val="Verdana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readingOrder="1"/>
    </xf>
    <xf numFmtId="0" fontId="5" fillId="3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0" fillId="0" borderId="1" xfId="0" applyBorder="1"/>
    <xf numFmtId="0" fontId="0" fillId="6" borderId="1" xfId="0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readingOrder="1"/>
    </xf>
    <xf numFmtId="0" fontId="3" fillId="6" borderId="1" xfId="0" applyFont="1" applyFill="1" applyBorder="1" applyAlignment="1">
      <alignment vertical="center"/>
    </xf>
    <xf numFmtId="0" fontId="0" fillId="6" borderId="0" xfId="0" applyFill="1"/>
    <xf numFmtId="0" fontId="4" fillId="6" borderId="1" xfId="0" applyFont="1" applyFill="1" applyBorder="1" applyAlignment="1">
      <alignment horizontal="center" vertical="center" readingOrder="1"/>
    </xf>
    <xf numFmtId="0" fontId="0" fillId="7" borderId="1" xfId="0" applyFill="1" applyBorder="1"/>
    <xf numFmtId="0" fontId="4" fillId="7" borderId="1" xfId="0" applyFont="1" applyFill="1" applyBorder="1" applyAlignment="1">
      <alignment horizontal="center" vertical="center" readingOrder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 readingOrder="1"/>
    </xf>
    <xf numFmtId="0" fontId="0" fillId="7" borderId="0" xfId="0" applyFill="1"/>
    <xf numFmtId="0" fontId="3" fillId="7" borderId="1" xfId="0" applyFont="1" applyFill="1" applyBorder="1"/>
    <xf numFmtId="0" fontId="7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readingOrder="1"/>
    </xf>
    <xf numFmtId="0" fontId="7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10" fillId="7" borderId="1" xfId="0" applyFont="1" applyFill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3"/>
  <sheetViews>
    <sheetView tabSelected="1" zoomScale="40" zoomScaleNormal="40" workbookViewId="0">
      <selection activeCell="A4" sqref="A4:AL33"/>
    </sheetView>
  </sheetViews>
  <sheetFormatPr defaultRowHeight="15" x14ac:dyDescent="0.25"/>
  <cols>
    <col min="2" max="2" width="12.140625" customWidth="1"/>
    <col min="3" max="32" width="9.140625" customWidth="1"/>
    <col min="33" max="33" width="12.5703125" customWidth="1"/>
    <col min="34" max="34" width="10.7109375" customWidth="1"/>
    <col min="35" max="37" width="9.140625" customWidth="1"/>
    <col min="42" max="44" width="11.28515625" customWidth="1"/>
    <col min="45" max="45" width="8.140625" bestFit="1" customWidth="1"/>
    <col min="47" max="47" width="14.42578125" style="2" bestFit="1" customWidth="1"/>
  </cols>
  <sheetData>
    <row r="1" spans="1:47" ht="23.25" x14ac:dyDescent="0.3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</row>
    <row r="2" spans="1:47" x14ac:dyDescent="0.25">
      <c r="A2" s="1" t="s">
        <v>30</v>
      </c>
    </row>
    <row r="3" spans="1:47" ht="75" x14ac:dyDescent="0.25">
      <c r="A3" s="5" t="s">
        <v>0</v>
      </c>
      <c r="B3" s="5" t="s">
        <v>1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26</v>
      </c>
      <c r="H3" s="5" t="s">
        <v>25</v>
      </c>
      <c r="I3" s="6" t="s">
        <v>15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16</v>
      </c>
      <c r="P3" s="5" t="s">
        <v>2</v>
      </c>
      <c r="Q3" s="5" t="s">
        <v>3</v>
      </c>
      <c r="R3" s="5" t="s">
        <v>4</v>
      </c>
      <c r="S3" s="5" t="s">
        <v>24</v>
      </c>
      <c r="T3" s="5" t="s">
        <v>25</v>
      </c>
      <c r="U3" s="5" t="s">
        <v>5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24</v>
      </c>
      <c r="AA3" s="5" t="s">
        <v>25</v>
      </c>
      <c r="AB3" s="5" t="s">
        <v>23</v>
      </c>
      <c r="AC3" s="5" t="s">
        <v>27</v>
      </c>
      <c r="AD3" s="5" t="s">
        <v>36</v>
      </c>
      <c r="AE3" s="5" t="s">
        <v>17</v>
      </c>
      <c r="AF3" s="5" t="s">
        <v>18</v>
      </c>
      <c r="AG3" s="5" t="s">
        <v>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31</v>
      </c>
      <c r="AU3"/>
    </row>
    <row r="4" spans="1:47" ht="24" customHeight="1" x14ac:dyDescent="0.25">
      <c r="A4" s="8">
        <v>1</v>
      </c>
      <c r="B4" s="26">
        <v>197160015</v>
      </c>
      <c r="C4" s="27">
        <v>78</v>
      </c>
      <c r="D4" s="8">
        <v>55</v>
      </c>
      <c r="E4" s="27">
        <v>67.5</v>
      </c>
      <c r="F4" s="3">
        <v>45</v>
      </c>
      <c r="G4" s="8"/>
      <c r="H4" s="8">
        <f>G4*0.025</f>
        <v>0</v>
      </c>
      <c r="I4" s="8">
        <f>(C4*0.0125)+(E4*0.0125)+(E4*0.05)+(F4*0.05)+H4</f>
        <v>7.4437499999999996</v>
      </c>
      <c r="J4" s="28">
        <v>72</v>
      </c>
      <c r="K4" s="29">
        <v>67</v>
      </c>
      <c r="L4" s="28">
        <v>76</v>
      </c>
      <c r="M4" s="28">
        <v>51</v>
      </c>
      <c r="N4" s="8">
        <f>(J4*0.0125)+(K4*0.0125)+(L4*0.05)+(M4*0.05)</f>
        <v>8.0875000000000004</v>
      </c>
      <c r="O4" s="11">
        <v>50</v>
      </c>
      <c r="P4" s="26">
        <v>45</v>
      </c>
      <c r="Q4" s="26">
        <v>69</v>
      </c>
      <c r="R4" s="26">
        <v>82</v>
      </c>
      <c r="S4" s="11"/>
      <c r="T4" s="8">
        <f>S4*0.025</f>
        <v>0</v>
      </c>
      <c r="U4" s="8">
        <f t="shared" ref="U4:U33" si="0">(P4*0.0125)+(Q4*0.0125)+(Q4*0.05)+(R4*0.05)+T4</f>
        <v>8.9750000000000014</v>
      </c>
      <c r="V4" s="32">
        <v>78</v>
      </c>
      <c r="W4" s="32">
        <v>85</v>
      </c>
      <c r="X4" s="33">
        <v>80</v>
      </c>
      <c r="Y4" s="33">
        <v>80</v>
      </c>
      <c r="Z4" s="8"/>
      <c r="AA4" s="8">
        <f>Z4*0.025</f>
        <v>0</v>
      </c>
      <c r="AB4" s="8">
        <f t="shared" ref="AB4:AB33" si="1">(V4*0.0125)+(W4*0.0125)+(X4*0.05)+(Y4*0.05)+AA4</f>
        <v>10.0375</v>
      </c>
      <c r="AC4" s="8">
        <f>I4+N4+U4+AB4</f>
        <v>34.543750000000003</v>
      </c>
      <c r="AD4" s="7"/>
      <c r="AE4" s="8"/>
      <c r="AF4" s="8">
        <f>0.4*(AC4+AD4)+0.6*(AE4)</f>
        <v>13.817500000000003</v>
      </c>
      <c r="AG4" s="26">
        <v>197160015</v>
      </c>
      <c r="AH4" s="11">
        <v>4</v>
      </c>
      <c r="AI4" s="11">
        <v>0</v>
      </c>
      <c r="AJ4" s="11">
        <v>0</v>
      </c>
      <c r="AK4" s="11">
        <v>18</v>
      </c>
      <c r="AL4" s="11">
        <f>AH4+AI4+AJ4+AK4</f>
        <v>22</v>
      </c>
      <c r="AU4"/>
    </row>
    <row r="5" spans="1:47" s="24" customFormat="1" ht="24" customHeight="1" x14ac:dyDescent="0.25">
      <c r="A5" s="19">
        <v>2</v>
      </c>
      <c r="B5" s="34">
        <v>197160028</v>
      </c>
      <c r="C5" s="35">
        <v>81</v>
      </c>
      <c r="D5" s="20">
        <v>30</v>
      </c>
      <c r="E5" s="35">
        <v>57.5</v>
      </c>
      <c r="F5" s="20">
        <v>58</v>
      </c>
      <c r="G5" s="19"/>
      <c r="H5" s="19">
        <f t="shared" ref="H5:H33" si="2">G5*0.025</f>
        <v>0</v>
      </c>
      <c r="I5" s="19">
        <f t="shared" ref="I5:I33" si="3">(C5*0.0125)+(D5*0.0125)+(E5*0.05)+(F5*0.05)+H5</f>
        <v>7.1625000000000005</v>
      </c>
      <c r="J5" s="36">
        <v>59</v>
      </c>
      <c r="K5" s="37">
        <v>47</v>
      </c>
      <c r="L5" s="36">
        <v>65</v>
      </c>
      <c r="M5" s="36">
        <v>39</v>
      </c>
      <c r="N5" s="19">
        <f t="shared" ref="N5:N33" si="4">(J5*0.0125)+(K5*0.0125)+(L5*0.05)+(M5*0.05)</f>
        <v>6.5250000000000004</v>
      </c>
      <c r="O5" s="19">
        <v>0</v>
      </c>
      <c r="P5" s="34">
        <v>0</v>
      </c>
      <c r="Q5" s="34">
        <v>80</v>
      </c>
      <c r="R5" s="34">
        <v>81</v>
      </c>
      <c r="S5" s="21"/>
      <c r="T5" s="19">
        <f t="shared" ref="T5:T33" si="5">S5*0.025</f>
        <v>0</v>
      </c>
      <c r="U5" s="19">
        <f t="shared" si="0"/>
        <v>9.0500000000000007</v>
      </c>
      <c r="V5" s="40">
        <v>40</v>
      </c>
      <c r="W5" s="40">
        <v>40</v>
      </c>
      <c r="X5" s="20">
        <v>66</v>
      </c>
      <c r="Y5" s="20">
        <v>69</v>
      </c>
      <c r="Z5" s="19"/>
      <c r="AA5" s="19">
        <f t="shared" ref="AA5:AA33" si="6">Z5*0.025</f>
        <v>0</v>
      </c>
      <c r="AB5" s="19">
        <f t="shared" si="1"/>
        <v>7.7500000000000009</v>
      </c>
      <c r="AC5" s="19">
        <f t="shared" ref="AC5:AC33" si="7">I5+N5+U5+AB5</f>
        <v>30.487500000000001</v>
      </c>
      <c r="AD5" s="22"/>
      <c r="AE5" s="19"/>
      <c r="AF5" s="19">
        <f t="shared" ref="AF5:AF33" si="8">0.4*(AC5+AD5)+0.6*(AE5)</f>
        <v>12.195</v>
      </c>
      <c r="AG5" s="34">
        <v>197160028</v>
      </c>
      <c r="AH5" s="19">
        <v>20</v>
      </c>
      <c r="AI5" s="19">
        <v>26</v>
      </c>
      <c r="AJ5" s="19">
        <v>21</v>
      </c>
      <c r="AK5" s="19">
        <v>24</v>
      </c>
      <c r="AL5" s="19">
        <f t="shared" ref="AL5:AL33" si="9">AH5+AI5+AJ5+AK5</f>
        <v>91</v>
      </c>
    </row>
    <row r="6" spans="1:47" x14ac:dyDescent="0.25">
      <c r="A6" s="8">
        <v>3</v>
      </c>
      <c r="B6" s="26">
        <v>197160043</v>
      </c>
      <c r="C6" s="27">
        <v>79</v>
      </c>
      <c r="D6" s="3">
        <v>35</v>
      </c>
      <c r="E6" s="27">
        <v>71.5</v>
      </c>
      <c r="F6" s="3">
        <v>61</v>
      </c>
      <c r="G6" s="8"/>
      <c r="H6" s="8">
        <f t="shared" si="2"/>
        <v>0</v>
      </c>
      <c r="I6" s="8">
        <f t="shared" si="3"/>
        <v>8.0500000000000007</v>
      </c>
      <c r="J6" s="28">
        <v>47</v>
      </c>
      <c r="K6" s="29">
        <v>55</v>
      </c>
      <c r="L6" s="28">
        <v>71</v>
      </c>
      <c r="M6" s="28">
        <v>43</v>
      </c>
      <c r="N6" s="8">
        <f t="shared" si="4"/>
        <v>6.9749999999999996</v>
      </c>
      <c r="O6" s="11">
        <v>67</v>
      </c>
      <c r="P6" s="26">
        <v>68</v>
      </c>
      <c r="Q6" s="26">
        <v>84</v>
      </c>
      <c r="R6" s="26">
        <v>82</v>
      </c>
      <c r="S6" s="9"/>
      <c r="T6" s="8">
        <f t="shared" si="5"/>
        <v>0</v>
      </c>
      <c r="U6" s="8">
        <f t="shared" si="0"/>
        <v>10.200000000000001</v>
      </c>
      <c r="V6" s="32">
        <v>71</v>
      </c>
      <c r="W6" s="32">
        <v>40</v>
      </c>
      <c r="X6" s="33">
        <v>66</v>
      </c>
      <c r="Y6" s="33">
        <v>59</v>
      </c>
      <c r="Z6" s="8"/>
      <c r="AA6" s="8">
        <f t="shared" si="6"/>
        <v>0</v>
      </c>
      <c r="AB6" s="8">
        <f t="shared" si="1"/>
        <v>7.6375000000000002</v>
      </c>
      <c r="AC6" s="8">
        <f t="shared" si="7"/>
        <v>32.862500000000004</v>
      </c>
      <c r="AD6" s="7"/>
      <c r="AE6" s="8"/>
      <c r="AF6" s="8">
        <f t="shared" si="8"/>
        <v>13.145000000000003</v>
      </c>
      <c r="AG6" s="26">
        <v>197160043</v>
      </c>
      <c r="AH6" s="11">
        <v>10</v>
      </c>
      <c r="AI6" s="11">
        <v>28</v>
      </c>
      <c r="AJ6" s="11">
        <v>6</v>
      </c>
      <c r="AK6" s="11">
        <v>30</v>
      </c>
      <c r="AL6" s="11">
        <f t="shared" si="9"/>
        <v>74</v>
      </c>
      <c r="AU6"/>
    </row>
    <row r="7" spans="1:47" s="24" customFormat="1" x14ac:dyDescent="0.25">
      <c r="A7" s="19">
        <v>4</v>
      </c>
      <c r="B7" s="34">
        <v>197160011</v>
      </c>
      <c r="C7" s="35">
        <v>62</v>
      </c>
      <c r="D7" s="19">
        <v>30</v>
      </c>
      <c r="E7" s="35">
        <v>52</v>
      </c>
      <c r="F7" s="21">
        <v>46</v>
      </c>
      <c r="G7" s="19"/>
      <c r="H7" s="19">
        <f t="shared" si="2"/>
        <v>0</v>
      </c>
      <c r="I7" s="19">
        <f t="shared" si="3"/>
        <v>6.0500000000000007</v>
      </c>
      <c r="J7" s="36">
        <v>74</v>
      </c>
      <c r="K7" s="37">
        <v>58</v>
      </c>
      <c r="L7" s="36">
        <v>73</v>
      </c>
      <c r="M7" s="36">
        <v>38</v>
      </c>
      <c r="N7" s="19">
        <f t="shared" si="4"/>
        <v>7.2000000000000011</v>
      </c>
      <c r="O7" s="19">
        <v>70</v>
      </c>
      <c r="P7" s="34">
        <v>50</v>
      </c>
      <c r="Q7" s="34">
        <v>61</v>
      </c>
      <c r="R7" s="34">
        <v>74</v>
      </c>
      <c r="S7" s="23"/>
      <c r="T7" s="19">
        <f t="shared" si="5"/>
        <v>0</v>
      </c>
      <c r="U7" s="19">
        <f t="shared" si="0"/>
        <v>8.1374999999999993</v>
      </c>
      <c r="V7" s="40">
        <v>81</v>
      </c>
      <c r="W7" s="40">
        <v>40</v>
      </c>
      <c r="X7" s="20">
        <v>71</v>
      </c>
      <c r="Y7" s="20">
        <v>66</v>
      </c>
      <c r="Z7" s="19"/>
      <c r="AA7" s="19">
        <f t="shared" si="6"/>
        <v>0</v>
      </c>
      <c r="AB7" s="19">
        <f t="shared" si="1"/>
        <v>8.3625000000000007</v>
      </c>
      <c r="AC7" s="19">
        <f t="shared" si="7"/>
        <v>29.750000000000004</v>
      </c>
      <c r="AD7" s="22"/>
      <c r="AE7" s="19"/>
      <c r="AF7" s="19">
        <f t="shared" si="8"/>
        <v>11.900000000000002</v>
      </c>
      <c r="AG7" s="34">
        <v>197160011</v>
      </c>
      <c r="AH7" s="19">
        <v>12</v>
      </c>
      <c r="AI7" s="19">
        <v>4</v>
      </c>
      <c r="AJ7" s="19">
        <v>0</v>
      </c>
      <c r="AK7" s="19">
        <v>24</v>
      </c>
      <c r="AL7" s="19">
        <f t="shared" si="9"/>
        <v>40</v>
      </c>
    </row>
    <row r="8" spans="1:47" ht="24" customHeight="1" x14ac:dyDescent="0.25">
      <c r="A8" s="8">
        <v>5</v>
      </c>
      <c r="B8" s="26">
        <v>197160040</v>
      </c>
      <c r="C8" s="27">
        <v>56</v>
      </c>
      <c r="D8" s="8">
        <v>35</v>
      </c>
      <c r="E8" s="27">
        <v>59</v>
      </c>
      <c r="F8" s="9">
        <v>37</v>
      </c>
      <c r="G8" s="8"/>
      <c r="H8" s="8">
        <f t="shared" si="2"/>
        <v>0</v>
      </c>
      <c r="I8" s="8">
        <f t="shared" si="3"/>
        <v>5.9375</v>
      </c>
      <c r="J8" s="28">
        <v>56</v>
      </c>
      <c r="K8" s="29">
        <v>49</v>
      </c>
      <c r="L8" s="28">
        <v>65</v>
      </c>
      <c r="M8" s="28">
        <v>38</v>
      </c>
      <c r="N8" s="8">
        <f t="shared" si="4"/>
        <v>6.4625000000000004</v>
      </c>
      <c r="O8" s="11">
        <v>0</v>
      </c>
      <c r="P8" s="26">
        <v>56</v>
      </c>
      <c r="Q8" s="26">
        <v>52</v>
      </c>
      <c r="R8" s="26">
        <v>52</v>
      </c>
      <c r="S8" s="4"/>
      <c r="T8" s="8">
        <f t="shared" si="5"/>
        <v>0</v>
      </c>
      <c r="U8" s="8">
        <f t="shared" si="0"/>
        <v>6.5500000000000007</v>
      </c>
      <c r="V8" s="32">
        <v>64</v>
      </c>
      <c r="W8" s="32">
        <v>40</v>
      </c>
      <c r="X8" s="33">
        <v>71</v>
      </c>
      <c r="Y8" s="33">
        <v>46</v>
      </c>
      <c r="Z8" s="8"/>
      <c r="AA8" s="8">
        <f t="shared" si="6"/>
        <v>0</v>
      </c>
      <c r="AB8" s="8">
        <f t="shared" si="1"/>
        <v>7.15</v>
      </c>
      <c r="AC8" s="8">
        <f t="shared" si="7"/>
        <v>26.1</v>
      </c>
      <c r="AD8" s="7"/>
      <c r="AE8" s="8"/>
      <c r="AF8" s="8">
        <f t="shared" si="8"/>
        <v>10.440000000000001</v>
      </c>
      <c r="AG8" s="26">
        <v>197160040</v>
      </c>
      <c r="AH8" s="11">
        <v>16</v>
      </c>
      <c r="AI8" s="11">
        <v>36</v>
      </c>
      <c r="AJ8" s="11">
        <v>23</v>
      </c>
      <c r="AK8" s="11">
        <v>36</v>
      </c>
      <c r="AL8" s="11">
        <f t="shared" si="9"/>
        <v>111</v>
      </c>
      <c r="AU8"/>
    </row>
    <row r="9" spans="1:47" s="24" customFormat="1" x14ac:dyDescent="0.25">
      <c r="A9" s="19">
        <v>6</v>
      </c>
      <c r="B9" s="34">
        <v>197160026</v>
      </c>
      <c r="C9" s="35">
        <v>0</v>
      </c>
      <c r="D9" s="25">
        <v>30</v>
      </c>
      <c r="E9" s="35">
        <v>59.5</v>
      </c>
      <c r="F9" s="21">
        <v>55</v>
      </c>
      <c r="G9" s="19"/>
      <c r="H9" s="19">
        <f t="shared" si="2"/>
        <v>0</v>
      </c>
      <c r="I9" s="19">
        <f t="shared" si="3"/>
        <v>6.1</v>
      </c>
      <c r="J9" s="36">
        <v>61</v>
      </c>
      <c r="K9" s="37">
        <v>51</v>
      </c>
      <c r="L9" s="36">
        <v>85</v>
      </c>
      <c r="M9" s="36">
        <v>40</v>
      </c>
      <c r="N9" s="19">
        <f t="shared" si="4"/>
        <v>7.65</v>
      </c>
      <c r="O9" s="19">
        <v>66.5</v>
      </c>
      <c r="P9" s="34">
        <v>61</v>
      </c>
      <c r="Q9" s="34">
        <v>75</v>
      </c>
      <c r="R9" s="34">
        <v>90</v>
      </c>
      <c r="S9" s="23"/>
      <c r="T9" s="19">
        <f t="shared" si="5"/>
        <v>0</v>
      </c>
      <c r="U9" s="19">
        <f t="shared" si="0"/>
        <v>9.9499999999999993</v>
      </c>
      <c r="V9" s="40">
        <v>39</v>
      </c>
      <c r="W9" s="40">
        <v>40</v>
      </c>
      <c r="X9" s="20">
        <v>88</v>
      </c>
      <c r="Y9" s="20">
        <v>70</v>
      </c>
      <c r="Z9" s="19"/>
      <c r="AA9" s="19">
        <f t="shared" si="6"/>
        <v>0</v>
      </c>
      <c r="AB9" s="19">
        <f t="shared" si="1"/>
        <v>8.8874999999999993</v>
      </c>
      <c r="AC9" s="19">
        <f t="shared" si="7"/>
        <v>32.587499999999999</v>
      </c>
      <c r="AD9" s="22"/>
      <c r="AE9" s="19"/>
      <c r="AF9" s="19">
        <f t="shared" si="8"/>
        <v>13.035</v>
      </c>
      <c r="AG9" s="34">
        <v>197160026</v>
      </c>
      <c r="AH9" s="19">
        <v>8</v>
      </c>
      <c r="AI9" s="19">
        <v>20</v>
      </c>
      <c r="AJ9" s="19">
        <v>14</v>
      </c>
      <c r="AK9" s="19">
        <v>38</v>
      </c>
      <c r="AL9" s="19">
        <f t="shared" si="9"/>
        <v>80</v>
      </c>
    </row>
    <row r="10" spans="1:47" ht="24" customHeight="1" x14ac:dyDescent="0.25">
      <c r="A10" s="8">
        <v>7</v>
      </c>
      <c r="B10" s="26">
        <v>197160032</v>
      </c>
      <c r="C10" s="27">
        <v>0</v>
      </c>
      <c r="D10" s="10">
        <v>30</v>
      </c>
      <c r="E10" s="27">
        <v>58.5</v>
      </c>
      <c r="F10" s="9">
        <v>61</v>
      </c>
      <c r="G10" s="8"/>
      <c r="H10" s="8">
        <f t="shared" si="2"/>
        <v>0</v>
      </c>
      <c r="I10" s="8">
        <f t="shared" si="3"/>
        <v>6.3500000000000005</v>
      </c>
      <c r="J10" s="28">
        <v>55</v>
      </c>
      <c r="K10" s="29">
        <v>56</v>
      </c>
      <c r="L10" s="28">
        <v>69</v>
      </c>
      <c r="M10" s="28">
        <v>48</v>
      </c>
      <c r="N10" s="8">
        <f t="shared" si="4"/>
        <v>7.2375000000000007</v>
      </c>
      <c r="O10" s="11">
        <v>55</v>
      </c>
      <c r="P10" s="26">
        <v>60</v>
      </c>
      <c r="Q10" s="26">
        <v>63</v>
      </c>
      <c r="R10" s="26">
        <v>70</v>
      </c>
      <c r="S10" s="4"/>
      <c r="T10" s="8">
        <f t="shared" si="5"/>
        <v>0</v>
      </c>
      <c r="U10" s="8">
        <f t="shared" si="0"/>
        <v>8.1875</v>
      </c>
      <c r="V10" s="32">
        <v>40</v>
      </c>
      <c r="W10" s="32">
        <v>40</v>
      </c>
      <c r="X10" s="33">
        <v>65</v>
      </c>
      <c r="Y10" s="33">
        <v>71</v>
      </c>
      <c r="Z10" s="8"/>
      <c r="AA10" s="8">
        <f t="shared" si="6"/>
        <v>0</v>
      </c>
      <c r="AB10" s="8">
        <f t="shared" si="1"/>
        <v>7.8000000000000007</v>
      </c>
      <c r="AC10" s="8">
        <f t="shared" si="7"/>
        <v>29.575000000000003</v>
      </c>
      <c r="AD10" s="7"/>
      <c r="AE10" s="8"/>
      <c r="AF10" s="8">
        <f t="shared" si="8"/>
        <v>11.830000000000002</v>
      </c>
      <c r="AG10" s="26">
        <v>197160032</v>
      </c>
      <c r="AH10" s="11">
        <v>12</v>
      </c>
      <c r="AI10" s="11">
        <v>24</v>
      </c>
      <c r="AJ10" s="11">
        <v>9</v>
      </c>
      <c r="AK10" s="11">
        <v>24</v>
      </c>
      <c r="AL10" s="11">
        <f t="shared" si="9"/>
        <v>69</v>
      </c>
      <c r="AU10"/>
    </row>
    <row r="11" spans="1:47" s="24" customFormat="1" x14ac:dyDescent="0.25">
      <c r="A11" s="19">
        <v>8</v>
      </c>
      <c r="B11" s="34">
        <v>197160044</v>
      </c>
      <c r="C11" s="35">
        <v>77</v>
      </c>
      <c r="D11" s="19">
        <v>40</v>
      </c>
      <c r="E11" s="35">
        <v>62.5</v>
      </c>
      <c r="F11" s="20">
        <v>50</v>
      </c>
      <c r="G11" s="19"/>
      <c r="H11" s="19">
        <f t="shared" si="2"/>
        <v>0</v>
      </c>
      <c r="I11" s="19">
        <f t="shared" si="3"/>
        <v>7.0875000000000004</v>
      </c>
      <c r="J11" s="36">
        <v>62</v>
      </c>
      <c r="K11" s="37">
        <v>0</v>
      </c>
      <c r="L11" s="48">
        <v>68</v>
      </c>
      <c r="M11" s="19">
        <v>38</v>
      </c>
      <c r="N11" s="19">
        <f t="shared" si="4"/>
        <v>6.0750000000000011</v>
      </c>
      <c r="O11" s="19">
        <v>64</v>
      </c>
      <c r="P11" s="34">
        <v>0</v>
      </c>
      <c r="Q11" s="34">
        <v>70</v>
      </c>
      <c r="R11" s="34">
        <v>80</v>
      </c>
      <c r="S11" s="21"/>
      <c r="T11" s="19">
        <f t="shared" si="5"/>
        <v>0</v>
      </c>
      <c r="U11" s="19">
        <f t="shared" si="0"/>
        <v>8.375</v>
      </c>
      <c r="V11" s="40">
        <v>71</v>
      </c>
      <c r="W11" s="40">
        <v>40</v>
      </c>
      <c r="X11" s="20">
        <v>49</v>
      </c>
      <c r="Y11" s="20">
        <v>71</v>
      </c>
      <c r="Z11" s="19"/>
      <c r="AA11" s="19">
        <f t="shared" si="6"/>
        <v>0</v>
      </c>
      <c r="AB11" s="19">
        <f t="shared" si="1"/>
        <v>7.3875000000000011</v>
      </c>
      <c r="AC11" s="19">
        <f t="shared" si="7"/>
        <v>28.925000000000004</v>
      </c>
      <c r="AD11" s="22"/>
      <c r="AE11" s="19"/>
      <c r="AF11" s="19">
        <f t="shared" si="8"/>
        <v>11.570000000000002</v>
      </c>
      <c r="AG11" s="34">
        <v>197160044</v>
      </c>
      <c r="AH11" s="19">
        <v>24</v>
      </c>
      <c r="AI11" s="19">
        <v>20</v>
      </c>
      <c r="AJ11" s="19">
        <v>22</v>
      </c>
      <c r="AK11" s="19">
        <v>20</v>
      </c>
      <c r="AL11" s="19">
        <f t="shared" si="9"/>
        <v>86</v>
      </c>
    </row>
    <row r="12" spans="1:47" s="17" customFormat="1" ht="24" customHeight="1" x14ac:dyDescent="0.25">
      <c r="A12" s="12">
        <v>9</v>
      </c>
      <c r="B12" s="41">
        <v>197160003</v>
      </c>
      <c r="C12" s="42">
        <v>0</v>
      </c>
      <c r="D12" s="12">
        <v>0</v>
      </c>
      <c r="E12" s="42">
        <v>0</v>
      </c>
      <c r="F12" s="14"/>
      <c r="G12" s="12"/>
      <c r="H12" s="12">
        <f t="shared" si="2"/>
        <v>0</v>
      </c>
      <c r="I12" s="12">
        <f t="shared" si="3"/>
        <v>0</v>
      </c>
      <c r="J12" s="43">
        <v>0</v>
      </c>
      <c r="K12" s="44">
        <v>0</v>
      </c>
      <c r="L12" s="12"/>
      <c r="M12" s="12"/>
      <c r="N12" s="12">
        <f t="shared" si="4"/>
        <v>0</v>
      </c>
      <c r="O12" s="12">
        <v>0</v>
      </c>
      <c r="P12" s="41">
        <v>0</v>
      </c>
      <c r="Q12" s="41">
        <v>0</v>
      </c>
      <c r="R12" s="41">
        <v>0</v>
      </c>
      <c r="S12" s="15"/>
      <c r="T12" s="12">
        <f t="shared" si="5"/>
        <v>0</v>
      </c>
      <c r="U12" s="12">
        <f t="shared" si="0"/>
        <v>0</v>
      </c>
      <c r="V12" s="47">
        <v>0</v>
      </c>
      <c r="W12" s="47">
        <v>0</v>
      </c>
      <c r="X12" s="18">
        <v>0</v>
      </c>
      <c r="Y12" s="18">
        <v>0</v>
      </c>
      <c r="Z12" s="12"/>
      <c r="AA12" s="12">
        <f t="shared" si="6"/>
        <v>0</v>
      </c>
      <c r="AB12" s="12">
        <f t="shared" si="1"/>
        <v>0</v>
      </c>
      <c r="AC12" s="12">
        <f t="shared" si="7"/>
        <v>0</v>
      </c>
      <c r="AD12" s="16"/>
      <c r="AE12" s="12"/>
      <c r="AF12" s="12">
        <f t="shared" si="8"/>
        <v>0</v>
      </c>
      <c r="AG12" s="41">
        <v>197160003</v>
      </c>
      <c r="AH12" s="12">
        <v>92</v>
      </c>
      <c r="AI12" s="12">
        <v>104</v>
      </c>
      <c r="AJ12" s="12">
        <v>72</v>
      </c>
      <c r="AK12" s="12">
        <v>108</v>
      </c>
      <c r="AL12" s="12">
        <f t="shared" si="9"/>
        <v>376</v>
      </c>
    </row>
    <row r="13" spans="1:47" s="24" customFormat="1" ht="24" customHeight="1" x14ac:dyDescent="0.25">
      <c r="A13" s="19">
        <v>10</v>
      </c>
      <c r="B13" s="34">
        <v>197160042</v>
      </c>
      <c r="C13" s="35">
        <v>73</v>
      </c>
      <c r="D13" s="19">
        <v>50</v>
      </c>
      <c r="E13" s="35">
        <v>63.5</v>
      </c>
      <c r="F13" s="20">
        <v>55</v>
      </c>
      <c r="G13" s="19"/>
      <c r="H13" s="19">
        <f t="shared" si="2"/>
        <v>0</v>
      </c>
      <c r="I13" s="19">
        <f t="shared" si="3"/>
        <v>7.4625000000000004</v>
      </c>
      <c r="J13" s="36">
        <v>90</v>
      </c>
      <c r="K13" s="37">
        <v>56</v>
      </c>
      <c r="L13" s="19">
        <v>66</v>
      </c>
      <c r="M13" s="19">
        <v>49</v>
      </c>
      <c r="N13" s="19">
        <f t="shared" si="4"/>
        <v>7.5750000000000002</v>
      </c>
      <c r="O13" s="19">
        <v>58</v>
      </c>
      <c r="P13" s="34">
        <v>61</v>
      </c>
      <c r="Q13" s="34">
        <v>69</v>
      </c>
      <c r="R13" s="34">
        <v>73</v>
      </c>
      <c r="S13" s="21"/>
      <c r="T13" s="19">
        <f t="shared" si="5"/>
        <v>0</v>
      </c>
      <c r="U13" s="19">
        <f t="shared" si="0"/>
        <v>8.7250000000000014</v>
      </c>
      <c r="V13" s="40">
        <v>37</v>
      </c>
      <c r="W13" s="40">
        <v>40</v>
      </c>
      <c r="X13" s="20">
        <v>72</v>
      </c>
      <c r="Y13" s="20">
        <v>76</v>
      </c>
      <c r="Z13" s="19"/>
      <c r="AA13" s="19">
        <f t="shared" si="6"/>
        <v>0</v>
      </c>
      <c r="AB13" s="19">
        <f t="shared" si="1"/>
        <v>8.3625000000000007</v>
      </c>
      <c r="AC13" s="19">
        <f t="shared" si="7"/>
        <v>32.125</v>
      </c>
      <c r="AD13" s="22"/>
      <c r="AE13" s="19"/>
      <c r="AF13" s="19">
        <f t="shared" si="8"/>
        <v>12.850000000000001</v>
      </c>
      <c r="AG13" s="34">
        <v>197160042</v>
      </c>
      <c r="AH13" s="19">
        <v>8</v>
      </c>
      <c r="AI13" s="19">
        <v>26</v>
      </c>
      <c r="AJ13" s="19">
        <v>8</v>
      </c>
      <c r="AK13" s="19">
        <v>24</v>
      </c>
      <c r="AL13" s="19">
        <f t="shared" si="9"/>
        <v>66</v>
      </c>
    </row>
    <row r="14" spans="1:47" x14ac:dyDescent="0.25">
      <c r="A14" s="8">
        <v>11</v>
      </c>
      <c r="B14" s="26">
        <v>187160003</v>
      </c>
      <c r="C14" s="27">
        <v>0</v>
      </c>
      <c r="D14" s="10">
        <v>55</v>
      </c>
      <c r="E14" s="27">
        <v>71.5</v>
      </c>
      <c r="F14" s="9">
        <v>68</v>
      </c>
      <c r="G14" s="8"/>
      <c r="H14" s="8">
        <f t="shared" si="2"/>
        <v>0</v>
      </c>
      <c r="I14" s="8">
        <f t="shared" si="3"/>
        <v>7.6625000000000005</v>
      </c>
      <c r="J14" s="8">
        <v>74</v>
      </c>
      <c r="K14" s="29">
        <v>63</v>
      </c>
      <c r="L14" s="8">
        <v>61</v>
      </c>
      <c r="M14" s="8">
        <v>60</v>
      </c>
      <c r="N14" s="8">
        <f t="shared" si="4"/>
        <v>7.7625000000000002</v>
      </c>
      <c r="O14" s="11">
        <v>0</v>
      </c>
      <c r="P14" s="26">
        <v>0</v>
      </c>
      <c r="Q14" s="26">
        <v>68</v>
      </c>
      <c r="R14" s="26">
        <v>85</v>
      </c>
      <c r="S14" s="4"/>
      <c r="T14" s="8">
        <f t="shared" si="5"/>
        <v>0</v>
      </c>
      <c r="U14" s="8">
        <f t="shared" si="0"/>
        <v>8.5</v>
      </c>
      <c r="V14" s="32">
        <v>89</v>
      </c>
      <c r="W14" s="32">
        <v>40</v>
      </c>
      <c r="X14" s="33">
        <v>82</v>
      </c>
      <c r="Y14" s="33">
        <v>89</v>
      </c>
      <c r="Z14" s="8"/>
      <c r="AA14" s="8">
        <f t="shared" si="6"/>
        <v>0</v>
      </c>
      <c r="AB14" s="8">
        <f t="shared" si="1"/>
        <v>10.162500000000001</v>
      </c>
      <c r="AC14" s="8">
        <f t="shared" si="7"/>
        <v>34.087500000000006</v>
      </c>
      <c r="AD14" s="7"/>
      <c r="AE14" s="8"/>
      <c r="AF14" s="8">
        <f t="shared" si="8"/>
        <v>13.635000000000003</v>
      </c>
      <c r="AG14" s="26">
        <v>187160003</v>
      </c>
      <c r="AH14" s="11">
        <v>40</v>
      </c>
      <c r="AI14" s="11">
        <v>48</v>
      </c>
      <c r="AJ14" s="11">
        <v>34</v>
      </c>
      <c r="AK14" s="11">
        <v>44</v>
      </c>
      <c r="AL14" s="11">
        <f t="shared" si="9"/>
        <v>166</v>
      </c>
      <c r="AU14"/>
    </row>
    <row r="15" spans="1:47" s="24" customFormat="1" x14ac:dyDescent="0.25">
      <c r="A15" s="19">
        <v>12</v>
      </c>
      <c r="B15" s="34">
        <v>197160036</v>
      </c>
      <c r="C15" s="35">
        <v>77</v>
      </c>
      <c r="D15" s="19">
        <v>20</v>
      </c>
      <c r="E15" s="35">
        <v>53</v>
      </c>
      <c r="F15" s="20">
        <v>61</v>
      </c>
      <c r="G15" s="19"/>
      <c r="H15" s="19">
        <f t="shared" si="2"/>
        <v>0</v>
      </c>
      <c r="I15" s="19">
        <f t="shared" si="3"/>
        <v>6.9125000000000005</v>
      </c>
      <c r="J15" s="36">
        <v>49</v>
      </c>
      <c r="K15" s="37">
        <v>48</v>
      </c>
      <c r="L15" s="36">
        <v>46</v>
      </c>
      <c r="M15" s="36">
        <v>45</v>
      </c>
      <c r="N15" s="19">
        <f t="shared" si="4"/>
        <v>5.7625000000000002</v>
      </c>
      <c r="O15" s="19">
        <v>43</v>
      </c>
      <c r="P15" s="34">
        <v>51</v>
      </c>
      <c r="Q15" s="34">
        <v>69</v>
      </c>
      <c r="R15" s="34">
        <v>86</v>
      </c>
      <c r="S15" s="21"/>
      <c r="T15" s="19">
        <f t="shared" si="5"/>
        <v>0</v>
      </c>
      <c r="U15" s="19">
        <f t="shared" si="0"/>
        <v>9.25</v>
      </c>
      <c r="V15" s="40">
        <v>77</v>
      </c>
      <c r="W15" s="40">
        <v>40</v>
      </c>
      <c r="X15" s="20">
        <v>72</v>
      </c>
      <c r="Y15" s="20">
        <v>71</v>
      </c>
      <c r="Z15" s="19"/>
      <c r="AA15" s="19">
        <f t="shared" si="6"/>
        <v>0</v>
      </c>
      <c r="AB15" s="19">
        <f t="shared" si="1"/>
        <v>8.6125000000000007</v>
      </c>
      <c r="AC15" s="19">
        <f t="shared" si="7"/>
        <v>30.537500000000001</v>
      </c>
      <c r="AD15" s="22"/>
      <c r="AE15" s="19"/>
      <c r="AF15" s="19">
        <f t="shared" si="8"/>
        <v>12.215000000000002</v>
      </c>
      <c r="AG15" s="34">
        <v>197160036</v>
      </c>
      <c r="AH15" s="19">
        <v>4</v>
      </c>
      <c r="AI15" s="19">
        <v>16</v>
      </c>
      <c r="AJ15" s="19">
        <v>9</v>
      </c>
      <c r="AK15" s="19">
        <v>14</v>
      </c>
      <c r="AL15" s="19">
        <f t="shared" si="9"/>
        <v>43</v>
      </c>
    </row>
    <row r="16" spans="1:47" x14ac:dyDescent="0.25">
      <c r="A16" s="8">
        <v>13</v>
      </c>
      <c r="B16" s="26">
        <v>197160033</v>
      </c>
      <c r="C16" s="27">
        <v>89</v>
      </c>
      <c r="D16" s="8">
        <v>35</v>
      </c>
      <c r="E16" s="27">
        <v>61</v>
      </c>
      <c r="F16" s="3">
        <v>42</v>
      </c>
      <c r="G16" s="8"/>
      <c r="H16" s="8">
        <f t="shared" si="2"/>
        <v>0</v>
      </c>
      <c r="I16" s="8">
        <f t="shared" si="3"/>
        <v>6.7000000000000011</v>
      </c>
      <c r="J16" s="28">
        <v>0</v>
      </c>
      <c r="K16" s="29">
        <v>39</v>
      </c>
      <c r="L16" s="28">
        <v>64</v>
      </c>
      <c r="M16" s="28">
        <v>29</v>
      </c>
      <c r="N16" s="8">
        <f t="shared" si="4"/>
        <v>5.1375000000000002</v>
      </c>
      <c r="O16" s="11">
        <v>0</v>
      </c>
      <c r="P16" s="26">
        <v>0</v>
      </c>
      <c r="Q16" s="26">
        <v>71</v>
      </c>
      <c r="R16" s="26">
        <v>76</v>
      </c>
      <c r="S16" s="9"/>
      <c r="T16" s="8">
        <f t="shared" si="5"/>
        <v>0</v>
      </c>
      <c r="U16" s="8">
        <f t="shared" si="0"/>
        <v>8.2375000000000007</v>
      </c>
      <c r="V16" s="32">
        <v>69</v>
      </c>
      <c r="W16" s="32">
        <v>40</v>
      </c>
      <c r="X16" s="33">
        <v>64</v>
      </c>
      <c r="Y16" s="33">
        <v>63</v>
      </c>
      <c r="Z16" s="8"/>
      <c r="AA16" s="8">
        <f t="shared" si="6"/>
        <v>0</v>
      </c>
      <c r="AB16" s="8">
        <f t="shared" si="1"/>
        <v>7.7125000000000004</v>
      </c>
      <c r="AC16" s="8">
        <f t="shared" si="7"/>
        <v>27.787500000000001</v>
      </c>
      <c r="AD16" s="7"/>
      <c r="AE16" s="8"/>
      <c r="AF16" s="8">
        <f t="shared" si="8"/>
        <v>11.115000000000002</v>
      </c>
      <c r="AG16" s="26">
        <v>197160033</v>
      </c>
      <c r="AH16" s="11">
        <v>35</v>
      </c>
      <c r="AI16" s="11">
        <v>29</v>
      </c>
      <c r="AJ16" s="11">
        <v>26</v>
      </c>
      <c r="AK16" s="11">
        <v>40</v>
      </c>
      <c r="AL16" s="11">
        <f t="shared" si="9"/>
        <v>130</v>
      </c>
      <c r="AU16"/>
    </row>
    <row r="17" spans="1:47" s="24" customFormat="1" x14ac:dyDescent="0.25">
      <c r="A17" s="19">
        <v>14</v>
      </c>
      <c r="B17" s="34">
        <v>187160012</v>
      </c>
      <c r="C17" s="35">
        <v>0</v>
      </c>
      <c r="D17" s="19">
        <v>0</v>
      </c>
      <c r="E17" s="35">
        <v>60</v>
      </c>
      <c r="F17" s="21">
        <v>50</v>
      </c>
      <c r="G17" s="19"/>
      <c r="H17" s="19">
        <f t="shared" si="2"/>
        <v>0</v>
      </c>
      <c r="I17" s="19">
        <f t="shared" si="3"/>
        <v>5.5</v>
      </c>
      <c r="J17" s="19">
        <v>61</v>
      </c>
      <c r="K17" s="37">
        <v>45</v>
      </c>
      <c r="L17" s="19">
        <v>58</v>
      </c>
      <c r="M17" s="19">
        <v>24</v>
      </c>
      <c r="N17" s="19">
        <f t="shared" si="4"/>
        <v>5.4250000000000007</v>
      </c>
      <c r="O17" s="19">
        <v>0</v>
      </c>
      <c r="P17" s="34">
        <v>0</v>
      </c>
      <c r="Q17" s="34">
        <v>68</v>
      </c>
      <c r="R17" s="34">
        <v>78</v>
      </c>
      <c r="S17" s="23"/>
      <c r="T17" s="19">
        <f t="shared" si="5"/>
        <v>0</v>
      </c>
      <c r="U17" s="19">
        <f t="shared" si="0"/>
        <v>8.15</v>
      </c>
      <c r="V17" s="40">
        <v>70</v>
      </c>
      <c r="W17" s="40">
        <v>40</v>
      </c>
      <c r="X17" s="20">
        <v>68</v>
      </c>
      <c r="Y17" s="20">
        <v>66</v>
      </c>
      <c r="Z17" s="19"/>
      <c r="AA17" s="19">
        <f t="shared" si="6"/>
        <v>0</v>
      </c>
      <c r="AB17" s="19">
        <f t="shared" si="1"/>
        <v>8.0750000000000011</v>
      </c>
      <c r="AC17" s="19">
        <f t="shared" si="7"/>
        <v>27.150000000000006</v>
      </c>
      <c r="AD17" s="22"/>
      <c r="AE17" s="19"/>
      <c r="AF17" s="19">
        <f t="shared" si="8"/>
        <v>10.860000000000003</v>
      </c>
      <c r="AG17" s="34">
        <v>187160012</v>
      </c>
      <c r="AH17" s="19">
        <v>20</v>
      </c>
      <c r="AI17" s="19">
        <v>33</v>
      </c>
      <c r="AJ17" s="19">
        <v>27</v>
      </c>
      <c r="AK17" s="19">
        <v>38</v>
      </c>
      <c r="AL17" s="19">
        <f t="shared" si="9"/>
        <v>118</v>
      </c>
    </row>
    <row r="18" spans="1:47" x14ac:dyDescent="0.25">
      <c r="A18" s="8">
        <v>15</v>
      </c>
      <c r="B18" s="26">
        <v>197160007</v>
      </c>
      <c r="C18" s="27">
        <v>83</v>
      </c>
      <c r="D18" s="10">
        <v>10</v>
      </c>
      <c r="E18" s="27">
        <v>60</v>
      </c>
      <c r="F18" s="9">
        <v>54</v>
      </c>
      <c r="G18" s="8"/>
      <c r="H18" s="8">
        <f t="shared" si="2"/>
        <v>0</v>
      </c>
      <c r="I18" s="8">
        <f t="shared" si="3"/>
        <v>6.8624999999999998</v>
      </c>
      <c r="J18" s="28">
        <v>74</v>
      </c>
      <c r="K18" s="29">
        <v>58</v>
      </c>
      <c r="L18" s="28">
        <v>71</v>
      </c>
      <c r="M18" s="28">
        <v>44</v>
      </c>
      <c r="N18" s="8">
        <f t="shared" si="4"/>
        <v>7.4</v>
      </c>
      <c r="O18" s="11">
        <v>55</v>
      </c>
      <c r="P18" s="26">
        <v>74</v>
      </c>
      <c r="Q18" s="26">
        <v>64</v>
      </c>
      <c r="R18" s="26">
        <v>69</v>
      </c>
      <c r="S18" s="4"/>
      <c r="T18" s="8">
        <f t="shared" si="5"/>
        <v>0</v>
      </c>
      <c r="U18" s="8">
        <f t="shared" si="0"/>
        <v>8.375</v>
      </c>
      <c r="V18" s="32">
        <v>70</v>
      </c>
      <c r="W18" s="32">
        <v>40</v>
      </c>
      <c r="X18" s="33">
        <v>72</v>
      </c>
      <c r="Y18" s="33">
        <v>72</v>
      </c>
      <c r="Z18" s="8"/>
      <c r="AA18" s="8">
        <f t="shared" si="6"/>
        <v>0</v>
      </c>
      <c r="AB18" s="8">
        <f t="shared" si="1"/>
        <v>8.5749999999999993</v>
      </c>
      <c r="AC18" s="8">
        <f t="shared" si="7"/>
        <v>31.212499999999999</v>
      </c>
      <c r="AD18" s="7"/>
      <c r="AE18" s="8"/>
      <c r="AF18" s="8">
        <f t="shared" si="8"/>
        <v>12.484999999999999</v>
      </c>
      <c r="AG18" s="26">
        <v>197160007</v>
      </c>
      <c r="AH18" s="11">
        <v>4</v>
      </c>
      <c r="AI18" s="11">
        <v>0</v>
      </c>
      <c r="AJ18" s="11">
        <v>6</v>
      </c>
      <c r="AK18" s="11">
        <v>20</v>
      </c>
      <c r="AL18" s="11">
        <f t="shared" si="9"/>
        <v>30</v>
      </c>
      <c r="AU18"/>
    </row>
    <row r="19" spans="1:47" s="24" customFormat="1" x14ac:dyDescent="0.25">
      <c r="A19" s="19">
        <v>16</v>
      </c>
      <c r="B19" s="34">
        <v>197160041</v>
      </c>
      <c r="C19" s="35">
        <v>79</v>
      </c>
      <c r="D19" s="19">
        <v>30</v>
      </c>
      <c r="E19" s="35">
        <v>55</v>
      </c>
      <c r="F19" s="20">
        <v>37</v>
      </c>
      <c r="G19" s="19"/>
      <c r="H19" s="19">
        <f t="shared" si="2"/>
        <v>0</v>
      </c>
      <c r="I19" s="19">
        <f t="shared" si="3"/>
        <v>5.9625000000000004</v>
      </c>
      <c r="J19" s="36">
        <v>52</v>
      </c>
      <c r="K19" s="37">
        <v>44</v>
      </c>
      <c r="L19" s="36">
        <v>72</v>
      </c>
      <c r="M19" s="36">
        <v>34</v>
      </c>
      <c r="N19" s="19">
        <f t="shared" si="4"/>
        <v>6.5000000000000009</v>
      </c>
      <c r="O19" s="19">
        <v>63</v>
      </c>
      <c r="P19" s="34">
        <v>0</v>
      </c>
      <c r="Q19" s="34">
        <v>67</v>
      </c>
      <c r="R19" s="34">
        <v>67</v>
      </c>
      <c r="S19" s="21"/>
      <c r="T19" s="19">
        <f t="shared" si="5"/>
        <v>0</v>
      </c>
      <c r="U19" s="19">
        <f t="shared" si="0"/>
        <v>7.5374999999999996</v>
      </c>
      <c r="V19" s="40">
        <v>68</v>
      </c>
      <c r="W19" s="40">
        <v>40</v>
      </c>
      <c r="X19" s="20">
        <v>68</v>
      </c>
      <c r="Y19" s="20">
        <v>78</v>
      </c>
      <c r="Z19" s="19"/>
      <c r="AA19" s="19">
        <f t="shared" si="6"/>
        <v>0</v>
      </c>
      <c r="AB19" s="19">
        <f t="shared" si="1"/>
        <v>8.65</v>
      </c>
      <c r="AC19" s="19">
        <f t="shared" si="7"/>
        <v>28.65</v>
      </c>
      <c r="AD19" s="22"/>
      <c r="AE19" s="19"/>
      <c r="AF19" s="19">
        <f t="shared" si="8"/>
        <v>11.46</v>
      </c>
      <c r="AG19" s="34">
        <v>197160041</v>
      </c>
      <c r="AH19" s="19">
        <v>16</v>
      </c>
      <c r="AI19" s="19">
        <v>14</v>
      </c>
      <c r="AJ19" s="19">
        <v>9</v>
      </c>
      <c r="AK19" s="19">
        <v>31</v>
      </c>
      <c r="AL19" s="19">
        <f t="shared" si="9"/>
        <v>70</v>
      </c>
    </row>
    <row r="20" spans="1:47" x14ac:dyDescent="0.25">
      <c r="A20" s="8">
        <v>17</v>
      </c>
      <c r="B20" s="26">
        <v>197160006</v>
      </c>
      <c r="C20" s="27">
        <v>81</v>
      </c>
      <c r="D20" s="8">
        <v>30</v>
      </c>
      <c r="E20" s="27">
        <v>69.5</v>
      </c>
      <c r="F20" s="3">
        <v>65</v>
      </c>
      <c r="G20" s="8"/>
      <c r="H20" s="8">
        <f t="shared" si="2"/>
        <v>0</v>
      </c>
      <c r="I20" s="8">
        <f t="shared" si="3"/>
        <v>8.1125000000000007</v>
      </c>
      <c r="J20" s="28">
        <v>60</v>
      </c>
      <c r="K20" s="29">
        <v>51</v>
      </c>
      <c r="L20" s="28">
        <v>69</v>
      </c>
      <c r="M20" s="28">
        <v>48</v>
      </c>
      <c r="N20" s="8">
        <f t="shared" si="4"/>
        <v>7.2375000000000007</v>
      </c>
      <c r="O20" s="11">
        <v>61</v>
      </c>
      <c r="P20" s="26">
        <v>61</v>
      </c>
      <c r="Q20" s="26">
        <v>52</v>
      </c>
      <c r="R20" s="26">
        <v>56</v>
      </c>
      <c r="S20" s="9"/>
      <c r="T20" s="8">
        <f t="shared" si="5"/>
        <v>0</v>
      </c>
      <c r="U20" s="8">
        <f t="shared" si="0"/>
        <v>6.8125</v>
      </c>
      <c r="V20" s="32">
        <v>76</v>
      </c>
      <c r="W20" s="32">
        <v>40</v>
      </c>
      <c r="X20" s="33">
        <v>69</v>
      </c>
      <c r="Y20" s="33">
        <v>66</v>
      </c>
      <c r="Z20" s="8"/>
      <c r="AA20" s="8">
        <f t="shared" si="6"/>
        <v>0</v>
      </c>
      <c r="AB20" s="8">
        <f t="shared" si="1"/>
        <v>8.2000000000000011</v>
      </c>
      <c r="AC20" s="8">
        <f t="shared" si="7"/>
        <v>30.362500000000004</v>
      </c>
      <c r="AD20" s="7"/>
      <c r="AE20" s="8"/>
      <c r="AF20" s="8">
        <f t="shared" si="8"/>
        <v>12.145000000000003</v>
      </c>
      <c r="AG20" s="26">
        <v>197160006</v>
      </c>
      <c r="AH20" s="11">
        <v>16</v>
      </c>
      <c r="AI20" s="11">
        <v>28</v>
      </c>
      <c r="AJ20" s="11">
        <v>21</v>
      </c>
      <c r="AK20" s="11">
        <v>32</v>
      </c>
      <c r="AL20" s="11">
        <f t="shared" si="9"/>
        <v>97</v>
      </c>
      <c r="AU20"/>
    </row>
    <row r="21" spans="1:47" s="24" customFormat="1" x14ac:dyDescent="0.25">
      <c r="A21" s="19">
        <v>18</v>
      </c>
      <c r="B21" s="34">
        <v>197160004</v>
      </c>
      <c r="C21" s="35">
        <v>57</v>
      </c>
      <c r="D21" s="25">
        <v>25</v>
      </c>
      <c r="E21" s="35">
        <v>56.5</v>
      </c>
      <c r="F21" s="21">
        <v>27</v>
      </c>
      <c r="G21" s="19"/>
      <c r="H21" s="19">
        <f t="shared" si="2"/>
        <v>0</v>
      </c>
      <c r="I21" s="19">
        <f t="shared" si="3"/>
        <v>5.2</v>
      </c>
      <c r="J21" s="36">
        <v>62</v>
      </c>
      <c r="K21" s="37">
        <v>51</v>
      </c>
      <c r="L21" s="36">
        <v>54</v>
      </c>
      <c r="M21" s="36">
        <v>37</v>
      </c>
      <c r="N21" s="19">
        <f t="shared" si="4"/>
        <v>5.9625000000000004</v>
      </c>
      <c r="O21" s="19">
        <v>47</v>
      </c>
      <c r="P21" s="34">
        <v>52</v>
      </c>
      <c r="Q21" s="34">
        <v>70</v>
      </c>
      <c r="R21" s="34">
        <v>87</v>
      </c>
      <c r="S21" s="23"/>
      <c r="T21" s="19">
        <f t="shared" si="5"/>
        <v>0</v>
      </c>
      <c r="U21" s="19">
        <f t="shared" si="0"/>
        <v>9.375</v>
      </c>
      <c r="V21" s="40">
        <v>69</v>
      </c>
      <c r="W21" s="40">
        <v>40</v>
      </c>
      <c r="X21" s="20">
        <v>69</v>
      </c>
      <c r="Y21" s="20">
        <v>60</v>
      </c>
      <c r="Z21" s="19"/>
      <c r="AA21" s="19">
        <f t="shared" si="6"/>
        <v>0</v>
      </c>
      <c r="AB21" s="19">
        <f t="shared" si="1"/>
        <v>7.8125</v>
      </c>
      <c r="AC21" s="19">
        <f t="shared" si="7"/>
        <v>28.35</v>
      </c>
      <c r="AD21" s="22"/>
      <c r="AE21" s="19"/>
      <c r="AF21" s="19">
        <f t="shared" si="8"/>
        <v>11.340000000000002</v>
      </c>
      <c r="AG21" s="34">
        <v>197160004</v>
      </c>
      <c r="AH21" s="19">
        <v>12</v>
      </c>
      <c r="AI21" s="19">
        <v>18</v>
      </c>
      <c r="AJ21" s="19">
        <v>13</v>
      </c>
      <c r="AK21" s="19">
        <v>28</v>
      </c>
      <c r="AL21" s="19">
        <f t="shared" si="9"/>
        <v>71</v>
      </c>
    </row>
    <row r="22" spans="1:47" x14ac:dyDescent="0.25">
      <c r="A22" s="8">
        <v>19</v>
      </c>
      <c r="B22" s="26">
        <v>187160029</v>
      </c>
      <c r="C22" s="27">
        <v>0</v>
      </c>
      <c r="D22" s="8">
        <v>35</v>
      </c>
      <c r="E22" s="27">
        <v>61</v>
      </c>
      <c r="F22" s="9">
        <v>56</v>
      </c>
      <c r="G22" s="8"/>
      <c r="H22" s="8">
        <f t="shared" si="2"/>
        <v>0</v>
      </c>
      <c r="I22" s="8">
        <f t="shared" si="3"/>
        <v>6.2875000000000005</v>
      </c>
      <c r="J22" s="28">
        <v>70</v>
      </c>
      <c r="K22" s="29">
        <v>52</v>
      </c>
      <c r="L22" s="28">
        <v>64</v>
      </c>
      <c r="M22" s="28">
        <v>47</v>
      </c>
      <c r="N22" s="8">
        <f t="shared" si="4"/>
        <v>7.0749999999999993</v>
      </c>
      <c r="O22" s="11">
        <v>0</v>
      </c>
      <c r="P22" s="26">
        <v>62</v>
      </c>
      <c r="Q22" s="26">
        <v>76</v>
      </c>
      <c r="R22" s="26">
        <v>89</v>
      </c>
      <c r="S22" s="4"/>
      <c r="T22" s="8">
        <f t="shared" si="5"/>
        <v>0</v>
      </c>
      <c r="U22" s="8">
        <f t="shared" si="0"/>
        <v>9.9750000000000014</v>
      </c>
      <c r="V22" s="32">
        <v>41</v>
      </c>
      <c r="W22" s="32">
        <v>40</v>
      </c>
      <c r="X22" s="33">
        <v>78</v>
      </c>
      <c r="Y22" s="33">
        <v>79</v>
      </c>
      <c r="Z22" s="8"/>
      <c r="AA22" s="8">
        <f t="shared" si="6"/>
        <v>0</v>
      </c>
      <c r="AB22" s="8">
        <f t="shared" si="1"/>
        <v>8.8625000000000007</v>
      </c>
      <c r="AC22" s="8">
        <f t="shared" si="7"/>
        <v>32.200000000000003</v>
      </c>
      <c r="AD22" s="7"/>
      <c r="AE22" s="8"/>
      <c r="AF22" s="8">
        <f t="shared" si="8"/>
        <v>12.880000000000003</v>
      </c>
      <c r="AG22" s="26">
        <v>187160029</v>
      </c>
      <c r="AH22" s="11">
        <v>28</v>
      </c>
      <c r="AI22" s="11">
        <v>30</v>
      </c>
      <c r="AJ22" s="11">
        <v>24</v>
      </c>
      <c r="AK22" s="11">
        <v>24</v>
      </c>
      <c r="AL22" s="11">
        <f t="shared" si="9"/>
        <v>106</v>
      </c>
      <c r="AU22"/>
    </row>
    <row r="23" spans="1:47" s="24" customFormat="1" x14ac:dyDescent="0.25">
      <c r="A23" s="19">
        <v>20</v>
      </c>
      <c r="B23" s="34">
        <v>197160047</v>
      </c>
      <c r="C23" s="35">
        <v>0</v>
      </c>
      <c r="D23" s="19">
        <v>50</v>
      </c>
      <c r="E23" s="35">
        <v>63</v>
      </c>
      <c r="F23" s="20">
        <v>70</v>
      </c>
      <c r="G23" s="19"/>
      <c r="H23" s="19">
        <f t="shared" si="2"/>
        <v>0</v>
      </c>
      <c r="I23" s="19">
        <f t="shared" si="3"/>
        <v>7.2750000000000004</v>
      </c>
      <c r="J23" s="36">
        <v>76</v>
      </c>
      <c r="K23" s="37">
        <v>52</v>
      </c>
      <c r="L23" s="36">
        <v>58</v>
      </c>
      <c r="M23" s="36">
        <v>47</v>
      </c>
      <c r="N23" s="19">
        <f t="shared" si="4"/>
        <v>6.85</v>
      </c>
      <c r="O23" s="19">
        <v>0</v>
      </c>
      <c r="P23" s="34">
        <v>67</v>
      </c>
      <c r="Q23" s="34">
        <v>64</v>
      </c>
      <c r="R23" s="34">
        <v>76</v>
      </c>
      <c r="S23" s="21"/>
      <c r="T23" s="19">
        <f t="shared" si="5"/>
        <v>0</v>
      </c>
      <c r="U23" s="19">
        <f t="shared" si="0"/>
        <v>8.6375000000000011</v>
      </c>
      <c r="V23" s="40">
        <v>37</v>
      </c>
      <c r="W23" s="40">
        <v>40</v>
      </c>
      <c r="X23" s="20">
        <v>70</v>
      </c>
      <c r="Y23" s="20">
        <v>75</v>
      </c>
      <c r="Z23" s="19"/>
      <c r="AA23" s="19">
        <f t="shared" si="6"/>
        <v>0</v>
      </c>
      <c r="AB23" s="19">
        <f t="shared" si="1"/>
        <v>8.2125000000000004</v>
      </c>
      <c r="AC23" s="19">
        <f t="shared" si="7"/>
        <v>30.975000000000001</v>
      </c>
      <c r="AD23" s="22"/>
      <c r="AE23" s="19"/>
      <c r="AF23" s="19">
        <f t="shared" si="8"/>
        <v>12.39</v>
      </c>
      <c r="AG23" s="34">
        <v>197160047</v>
      </c>
      <c r="AH23" s="19">
        <v>34</v>
      </c>
      <c r="AI23" s="19">
        <v>32</v>
      </c>
      <c r="AJ23" s="19">
        <v>14</v>
      </c>
      <c r="AK23" s="19">
        <v>30</v>
      </c>
      <c r="AL23" s="19">
        <f t="shared" si="9"/>
        <v>110</v>
      </c>
    </row>
    <row r="24" spans="1:47" x14ac:dyDescent="0.25">
      <c r="A24" s="8">
        <v>21</v>
      </c>
      <c r="B24" s="26">
        <v>197160023</v>
      </c>
      <c r="C24" s="27">
        <v>66</v>
      </c>
      <c r="D24" s="8">
        <v>35</v>
      </c>
      <c r="E24" s="27">
        <v>57</v>
      </c>
      <c r="F24" s="3">
        <v>39</v>
      </c>
      <c r="G24" s="8"/>
      <c r="H24" s="8">
        <f t="shared" si="2"/>
        <v>0</v>
      </c>
      <c r="I24" s="8">
        <f t="shared" si="3"/>
        <v>6.0625000000000009</v>
      </c>
      <c r="J24" s="28">
        <v>58</v>
      </c>
      <c r="K24" s="29">
        <v>58</v>
      </c>
      <c r="L24" s="28">
        <v>61</v>
      </c>
      <c r="M24" s="28">
        <v>40</v>
      </c>
      <c r="N24" s="8">
        <f>(J24*0.0125)+(K24*0.0125)+(L24*0.05)+(M24*0.05)</f>
        <v>6.5</v>
      </c>
      <c r="O24" s="11">
        <v>53</v>
      </c>
      <c r="P24" s="26">
        <v>45</v>
      </c>
      <c r="Q24" s="26">
        <v>70</v>
      </c>
      <c r="R24" s="26">
        <v>77</v>
      </c>
      <c r="S24" s="9"/>
      <c r="T24" s="8">
        <f t="shared" si="5"/>
        <v>0</v>
      </c>
      <c r="U24" s="8">
        <f t="shared" si="0"/>
        <v>8.7874999999999996</v>
      </c>
      <c r="V24" s="32">
        <v>69</v>
      </c>
      <c r="W24" s="32">
        <v>85</v>
      </c>
      <c r="X24" s="33">
        <v>73</v>
      </c>
      <c r="Y24" s="33">
        <v>66</v>
      </c>
      <c r="Z24" s="8"/>
      <c r="AA24" s="8">
        <f t="shared" si="6"/>
        <v>0</v>
      </c>
      <c r="AB24" s="8">
        <f t="shared" si="1"/>
        <v>8.875</v>
      </c>
      <c r="AC24" s="8">
        <f t="shared" si="7"/>
        <v>30.225000000000001</v>
      </c>
      <c r="AD24" s="7"/>
      <c r="AE24" s="8"/>
      <c r="AF24" s="8">
        <f t="shared" si="8"/>
        <v>12.090000000000002</v>
      </c>
      <c r="AG24" s="26">
        <v>197160023</v>
      </c>
      <c r="AH24" s="11">
        <v>4</v>
      </c>
      <c r="AI24" s="11">
        <v>20</v>
      </c>
      <c r="AJ24" s="11">
        <v>9</v>
      </c>
      <c r="AK24" s="11">
        <v>12</v>
      </c>
      <c r="AL24" s="11">
        <f t="shared" si="9"/>
        <v>45</v>
      </c>
      <c r="AU24"/>
    </row>
    <row r="25" spans="1:47" s="24" customFormat="1" x14ac:dyDescent="0.25">
      <c r="A25" s="19">
        <v>22</v>
      </c>
      <c r="B25" s="34">
        <v>197160019</v>
      </c>
      <c r="C25" s="35">
        <v>78</v>
      </c>
      <c r="D25" s="25">
        <v>20</v>
      </c>
      <c r="E25" s="35">
        <v>61</v>
      </c>
      <c r="F25" s="21">
        <v>64</v>
      </c>
      <c r="G25" s="19"/>
      <c r="H25" s="19">
        <f t="shared" si="2"/>
        <v>0</v>
      </c>
      <c r="I25" s="19">
        <f t="shared" si="3"/>
        <v>7.4750000000000005</v>
      </c>
      <c r="J25" s="36">
        <v>50</v>
      </c>
      <c r="K25" s="37">
        <v>0</v>
      </c>
      <c r="L25" s="36">
        <v>48</v>
      </c>
      <c r="M25" s="36">
        <v>31</v>
      </c>
      <c r="N25" s="19">
        <f t="shared" si="4"/>
        <v>4.5750000000000002</v>
      </c>
      <c r="O25" s="19">
        <v>56</v>
      </c>
      <c r="P25" s="34">
        <v>0</v>
      </c>
      <c r="Q25" s="34">
        <v>67</v>
      </c>
      <c r="R25" s="34">
        <v>62</v>
      </c>
      <c r="S25" s="23"/>
      <c r="T25" s="19">
        <f t="shared" si="5"/>
        <v>0</v>
      </c>
      <c r="U25" s="19">
        <f t="shared" si="0"/>
        <v>7.2874999999999996</v>
      </c>
      <c r="V25" s="40">
        <v>65</v>
      </c>
      <c r="W25" s="40">
        <v>40</v>
      </c>
      <c r="X25" s="20">
        <v>68</v>
      </c>
      <c r="Y25" s="20">
        <v>53</v>
      </c>
      <c r="Z25" s="19"/>
      <c r="AA25" s="19">
        <f t="shared" si="6"/>
        <v>0</v>
      </c>
      <c r="AB25" s="19">
        <f t="shared" si="1"/>
        <v>7.3625000000000007</v>
      </c>
      <c r="AC25" s="19">
        <f t="shared" si="7"/>
        <v>26.7</v>
      </c>
      <c r="AD25" s="22"/>
      <c r="AE25" s="19"/>
      <c r="AF25" s="19">
        <f t="shared" si="8"/>
        <v>10.68</v>
      </c>
      <c r="AG25" s="34">
        <v>197160019</v>
      </c>
      <c r="AH25" s="19">
        <v>14</v>
      </c>
      <c r="AI25" s="19">
        <v>30</v>
      </c>
      <c r="AJ25" s="19">
        <v>24</v>
      </c>
      <c r="AK25" s="19">
        <v>32</v>
      </c>
      <c r="AL25" s="19">
        <f t="shared" si="9"/>
        <v>100</v>
      </c>
    </row>
    <row r="26" spans="1:47" s="17" customFormat="1" x14ac:dyDescent="0.25">
      <c r="A26" s="12">
        <v>23</v>
      </c>
      <c r="B26" s="41">
        <v>187160013</v>
      </c>
      <c r="C26" s="42">
        <v>0</v>
      </c>
      <c r="D26" s="13">
        <v>0</v>
      </c>
      <c r="E26" s="42">
        <v>0</v>
      </c>
      <c r="F26" s="14"/>
      <c r="G26" s="12"/>
      <c r="H26" s="12">
        <f t="shared" si="2"/>
        <v>0</v>
      </c>
      <c r="I26" s="12">
        <f t="shared" si="3"/>
        <v>0</v>
      </c>
      <c r="J26" s="47">
        <v>0</v>
      </c>
      <c r="K26" s="44">
        <v>50</v>
      </c>
      <c r="L26" s="47">
        <v>0</v>
      </c>
      <c r="M26" s="47">
        <v>0</v>
      </c>
      <c r="N26" s="12">
        <f t="shared" si="4"/>
        <v>0.625</v>
      </c>
      <c r="O26" s="12">
        <v>0</v>
      </c>
      <c r="P26" s="41">
        <v>0</v>
      </c>
      <c r="Q26" s="41">
        <v>0</v>
      </c>
      <c r="R26" s="41">
        <v>0</v>
      </c>
      <c r="S26" s="15"/>
      <c r="T26" s="12">
        <f t="shared" si="5"/>
        <v>0</v>
      </c>
      <c r="U26" s="12">
        <f t="shared" si="0"/>
        <v>0</v>
      </c>
      <c r="V26" s="47">
        <v>0</v>
      </c>
      <c r="W26" s="47">
        <v>0</v>
      </c>
      <c r="X26" s="18">
        <v>0</v>
      </c>
      <c r="Y26" s="18">
        <v>0</v>
      </c>
      <c r="Z26" s="12"/>
      <c r="AA26" s="12">
        <f t="shared" si="6"/>
        <v>0</v>
      </c>
      <c r="AB26" s="12">
        <f t="shared" si="1"/>
        <v>0</v>
      </c>
      <c r="AC26" s="12">
        <f t="shared" si="7"/>
        <v>0.625</v>
      </c>
      <c r="AD26" s="16"/>
      <c r="AE26" s="12"/>
      <c r="AF26" s="12">
        <f t="shared" si="8"/>
        <v>0.25</v>
      </c>
      <c r="AG26" s="41">
        <v>187160013</v>
      </c>
      <c r="AH26" s="12">
        <v>92</v>
      </c>
      <c r="AI26" s="12">
        <v>104</v>
      </c>
      <c r="AJ26" s="12">
        <v>72</v>
      </c>
      <c r="AK26" s="12">
        <v>108</v>
      </c>
      <c r="AL26" s="12">
        <f t="shared" si="9"/>
        <v>376</v>
      </c>
    </row>
    <row r="27" spans="1:47" s="17" customFormat="1" x14ac:dyDescent="0.25">
      <c r="A27" s="12">
        <v>24</v>
      </c>
      <c r="B27" s="41">
        <v>197160051</v>
      </c>
      <c r="C27" s="42">
        <v>0</v>
      </c>
      <c r="D27" s="12">
        <v>0</v>
      </c>
      <c r="E27" s="42">
        <v>0</v>
      </c>
      <c r="F27" s="18"/>
      <c r="G27" s="12"/>
      <c r="H27" s="12">
        <f t="shared" si="2"/>
        <v>0</v>
      </c>
      <c r="I27" s="12">
        <f t="shared" si="3"/>
        <v>0</v>
      </c>
      <c r="J27" s="43">
        <v>0</v>
      </c>
      <c r="K27" s="44">
        <v>0</v>
      </c>
      <c r="L27" s="43">
        <v>0</v>
      </c>
      <c r="M27" s="43">
        <v>0</v>
      </c>
      <c r="N27" s="12">
        <f t="shared" si="4"/>
        <v>0</v>
      </c>
      <c r="O27" s="12">
        <v>0</v>
      </c>
      <c r="P27" s="41">
        <v>0</v>
      </c>
      <c r="Q27" s="41">
        <v>0</v>
      </c>
      <c r="R27" s="41">
        <v>0</v>
      </c>
      <c r="S27" s="14"/>
      <c r="T27" s="12">
        <f t="shared" si="5"/>
        <v>0</v>
      </c>
      <c r="U27" s="12">
        <f t="shared" si="0"/>
        <v>0</v>
      </c>
      <c r="V27" s="47">
        <v>0</v>
      </c>
      <c r="W27" s="47">
        <v>0</v>
      </c>
      <c r="X27" s="18">
        <v>0</v>
      </c>
      <c r="Y27" s="18">
        <v>0</v>
      </c>
      <c r="Z27" s="12"/>
      <c r="AA27" s="12">
        <f t="shared" si="6"/>
        <v>0</v>
      </c>
      <c r="AB27" s="12">
        <f t="shared" si="1"/>
        <v>0</v>
      </c>
      <c r="AC27" s="12">
        <f t="shared" si="7"/>
        <v>0</v>
      </c>
      <c r="AD27" s="16"/>
      <c r="AE27" s="12"/>
      <c r="AF27" s="12">
        <f t="shared" si="8"/>
        <v>0</v>
      </c>
      <c r="AG27" s="41">
        <v>197160051</v>
      </c>
      <c r="AH27" s="12">
        <v>92</v>
      </c>
      <c r="AI27" s="12">
        <v>104</v>
      </c>
      <c r="AJ27" s="12">
        <v>72</v>
      </c>
      <c r="AK27" s="12">
        <v>108</v>
      </c>
      <c r="AL27" s="12">
        <f t="shared" si="9"/>
        <v>376</v>
      </c>
    </row>
    <row r="28" spans="1:47" x14ac:dyDescent="0.25">
      <c r="A28" s="8">
        <v>25</v>
      </c>
      <c r="B28" s="26">
        <v>197160045</v>
      </c>
      <c r="C28" s="27">
        <v>70</v>
      </c>
      <c r="D28" s="8">
        <v>30</v>
      </c>
      <c r="E28" s="27">
        <v>58.5</v>
      </c>
      <c r="F28" s="3">
        <v>46</v>
      </c>
      <c r="G28" s="8"/>
      <c r="H28" s="8">
        <f t="shared" si="2"/>
        <v>0</v>
      </c>
      <c r="I28" s="8">
        <f t="shared" si="3"/>
        <v>6.4750000000000014</v>
      </c>
      <c r="J28" s="28">
        <v>63</v>
      </c>
      <c r="K28" s="29">
        <v>38</v>
      </c>
      <c r="L28" s="28">
        <v>43</v>
      </c>
      <c r="M28" s="28">
        <v>30</v>
      </c>
      <c r="N28" s="8">
        <f t="shared" si="4"/>
        <v>4.9124999999999996</v>
      </c>
      <c r="O28" s="11">
        <v>58</v>
      </c>
      <c r="P28" s="26">
        <v>76</v>
      </c>
      <c r="Q28" s="26">
        <v>63</v>
      </c>
      <c r="R28" s="26">
        <v>66</v>
      </c>
      <c r="S28" s="9"/>
      <c r="T28" s="8">
        <f t="shared" si="5"/>
        <v>0</v>
      </c>
      <c r="U28" s="8">
        <f t="shared" si="0"/>
        <v>8.1875000000000018</v>
      </c>
      <c r="V28" s="32">
        <v>70</v>
      </c>
      <c r="W28" s="32">
        <v>40</v>
      </c>
      <c r="X28" s="33">
        <v>70</v>
      </c>
      <c r="Y28" s="33">
        <v>70</v>
      </c>
      <c r="Z28" s="8"/>
      <c r="AA28" s="8">
        <f t="shared" si="6"/>
        <v>0</v>
      </c>
      <c r="AB28" s="8">
        <f t="shared" si="1"/>
        <v>8.375</v>
      </c>
      <c r="AC28" s="8">
        <f t="shared" si="7"/>
        <v>27.950000000000003</v>
      </c>
      <c r="AD28" s="7"/>
      <c r="AE28" s="8"/>
      <c r="AF28" s="8">
        <f t="shared" si="8"/>
        <v>11.180000000000001</v>
      </c>
      <c r="AG28" s="26">
        <v>197160045</v>
      </c>
      <c r="AH28" s="11">
        <v>28</v>
      </c>
      <c r="AI28" s="11">
        <v>38</v>
      </c>
      <c r="AJ28" s="11">
        <v>25</v>
      </c>
      <c r="AK28" s="11">
        <v>40</v>
      </c>
      <c r="AL28" s="11">
        <f t="shared" si="9"/>
        <v>131</v>
      </c>
      <c r="AU28"/>
    </row>
    <row r="29" spans="1:47" s="24" customFormat="1" x14ac:dyDescent="0.25">
      <c r="A29" s="19">
        <v>26</v>
      </c>
      <c r="B29" s="34">
        <v>197160021</v>
      </c>
      <c r="C29" s="35">
        <v>0</v>
      </c>
      <c r="D29" s="19">
        <v>50</v>
      </c>
      <c r="E29" s="35">
        <v>58</v>
      </c>
      <c r="F29" s="20">
        <v>48</v>
      </c>
      <c r="G29" s="19"/>
      <c r="H29" s="19">
        <f t="shared" si="2"/>
        <v>0</v>
      </c>
      <c r="I29" s="19">
        <f t="shared" si="3"/>
        <v>5.9250000000000007</v>
      </c>
      <c r="J29" s="36">
        <v>58</v>
      </c>
      <c r="K29" s="37">
        <v>52</v>
      </c>
      <c r="L29" s="36">
        <v>76</v>
      </c>
      <c r="M29" s="36">
        <v>50</v>
      </c>
      <c r="N29" s="19">
        <f t="shared" si="4"/>
        <v>7.6750000000000007</v>
      </c>
      <c r="O29" s="19">
        <v>61</v>
      </c>
      <c r="P29" s="34">
        <v>61</v>
      </c>
      <c r="Q29" s="34">
        <v>62</v>
      </c>
      <c r="R29" s="34">
        <v>72</v>
      </c>
      <c r="S29" s="21"/>
      <c r="T29" s="19">
        <f t="shared" si="5"/>
        <v>0</v>
      </c>
      <c r="U29" s="19">
        <f t="shared" si="0"/>
        <v>8.2375000000000007</v>
      </c>
      <c r="V29" s="40">
        <v>40</v>
      </c>
      <c r="W29" s="40">
        <v>80</v>
      </c>
      <c r="X29" s="20">
        <v>61</v>
      </c>
      <c r="Y29" s="20">
        <v>75</v>
      </c>
      <c r="Z29" s="19"/>
      <c r="AA29" s="19">
        <f t="shared" si="6"/>
        <v>0</v>
      </c>
      <c r="AB29" s="19">
        <f t="shared" si="1"/>
        <v>8.3000000000000007</v>
      </c>
      <c r="AC29" s="19">
        <f t="shared" si="7"/>
        <v>30.137500000000003</v>
      </c>
      <c r="AD29" s="22"/>
      <c r="AE29" s="19"/>
      <c r="AF29" s="19">
        <f t="shared" si="8"/>
        <v>12.055000000000001</v>
      </c>
      <c r="AG29" s="34">
        <v>197160021</v>
      </c>
      <c r="AH29" s="19">
        <v>8</v>
      </c>
      <c r="AI29" s="19">
        <v>20</v>
      </c>
      <c r="AJ29" s="19">
        <v>11</v>
      </c>
      <c r="AK29" s="19">
        <v>24</v>
      </c>
      <c r="AL29" s="19">
        <f t="shared" si="9"/>
        <v>63</v>
      </c>
    </row>
    <row r="30" spans="1:47" x14ac:dyDescent="0.25">
      <c r="A30" s="8">
        <v>27</v>
      </c>
      <c r="B30" s="26">
        <v>197160025</v>
      </c>
      <c r="C30" s="27">
        <v>91</v>
      </c>
      <c r="D30" s="10">
        <v>85</v>
      </c>
      <c r="E30" s="27">
        <v>79.5</v>
      </c>
      <c r="F30" s="9">
        <v>60</v>
      </c>
      <c r="G30" s="8"/>
      <c r="H30" s="8">
        <f t="shared" si="2"/>
        <v>0</v>
      </c>
      <c r="I30" s="8">
        <f t="shared" si="3"/>
        <v>9.1750000000000007</v>
      </c>
      <c r="J30" s="28">
        <v>86</v>
      </c>
      <c r="K30" s="29">
        <v>62</v>
      </c>
      <c r="L30" s="28">
        <v>93</v>
      </c>
      <c r="M30" s="28">
        <v>74</v>
      </c>
      <c r="N30" s="8">
        <f t="shared" si="4"/>
        <v>10.199999999999999</v>
      </c>
      <c r="O30" s="11">
        <v>58.5</v>
      </c>
      <c r="P30" s="26">
        <v>0</v>
      </c>
      <c r="Q30" s="26">
        <v>90</v>
      </c>
      <c r="R30" s="26">
        <v>78</v>
      </c>
      <c r="S30" s="4"/>
      <c r="T30" s="8">
        <f t="shared" si="5"/>
        <v>0</v>
      </c>
      <c r="U30" s="8">
        <f t="shared" si="0"/>
        <v>9.5250000000000004</v>
      </c>
      <c r="V30" s="32">
        <v>83</v>
      </c>
      <c r="W30" s="32">
        <v>40</v>
      </c>
      <c r="X30" s="33">
        <v>91</v>
      </c>
      <c r="Y30" s="33">
        <v>89</v>
      </c>
      <c r="Z30" s="8"/>
      <c r="AA30" s="8">
        <f t="shared" si="6"/>
        <v>0</v>
      </c>
      <c r="AB30" s="8">
        <f t="shared" si="1"/>
        <v>10.537500000000001</v>
      </c>
      <c r="AC30" s="8">
        <f t="shared" si="7"/>
        <v>39.4375</v>
      </c>
      <c r="AD30" s="7"/>
      <c r="AE30" s="8"/>
      <c r="AF30" s="8">
        <f t="shared" si="8"/>
        <v>15.775</v>
      </c>
      <c r="AG30" s="26">
        <v>197160025</v>
      </c>
      <c r="AH30" s="11">
        <v>14</v>
      </c>
      <c r="AI30" s="11">
        <v>8</v>
      </c>
      <c r="AJ30" s="11">
        <v>6</v>
      </c>
      <c r="AK30" s="11">
        <v>14</v>
      </c>
      <c r="AL30" s="11">
        <f t="shared" si="9"/>
        <v>42</v>
      </c>
      <c r="AU30"/>
    </row>
    <row r="31" spans="1:47" s="24" customFormat="1" x14ac:dyDescent="0.25">
      <c r="A31" s="19">
        <v>28</v>
      </c>
      <c r="B31" s="34">
        <v>197160012</v>
      </c>
      <c r="C31" s="35">
        <v>0</v>
      </c>
      <c r="D31" s="25">
        <v>60</v>
      </c>
      <c r="E31" s="35">
        <v>68</v>
      </c>
      <c r="F31" s="21">
        <v>77</v>
      </c>
      <c r="G31" s="19"/>
      <c r="H31" s="19">
        <f t="shared" si="2"/>
        <v>0</v>
      </c>
      <c r="I31" s="19">
        <f t="shared" si="3"/>
        <v>8</v>
      </c>
      <c r="J31" s="36">
        <v>76</v>
      </c>
      <c r="K31" s="37">
        <v>57</v>
      </c>
      <c r="L31" s="36">
        <v>77</v>
      </c>
      <c r="M31" s="36">
        <v>48</v>
      </c>
      <c r="N31" s="19">
        <f t="shared" si="4"/>
        <v>7.9125000000000005</v>
      </c>
      <c r="O31" s="19">
        <v>54.5</v>
      </c>
      <c r="P31" s="34">
        <v>0</v>
      </c>
      <c r="Q31" s="34">
        <v>72</v>
      </c>
      <c r="R31" s="34">
        <v>82</v>
      </c>
      <c r="S31" s="23"/>
      <c r="T31" s="19">
        <f t="shared" si="5"/>
        <v>0</v>
      </c>
      <c r="U31" s="19">
        <f t="shared" si="0"/>
        <v>8.6000000000000014</v>
      </c>
      <c r="V31" s="40">
        <v>39</v>
      </c>
      <c r="W31" s="40">
        <v>40</v>
      </c>
      <c r="X31" s="20">
        <v>75</v>
      </c>
      <c r="Y31" s="20">
        <v>80</v>
      </c>
      <c r="Z31" s="19"/>
      <c r="AA31" s="19">
        <f t="shared" si="6"/>
        <v>0</v>
      </c>
      <c r="AB31" s="19">
        <f t="shared" si="1"/>
        <v>8.7375000000000007</v>
      </c>
      <c r="AC31" s="19">
        <f t="shared" si="7"/>
        <v>33.25</v>
      </c>
      <c r="AD31" s="22"/>
      <c r="AE31" s="19"/>
      <c r="AF31" s="19">
        <f t="shared" si="8"/>
        <v>13.3</v>
      </c>
      <c r="AG31" s="34">
        <v>197160012</v>
      </c>
      <c r="AH31" s="19">
        <v>16</v>
      </c>
      <c r="AI31" s="19">
        <v>30</v>
      </c>
      <c r="AJ31" s="19">
        <v>12</v>
      </c>
      <c r="AK31" s="19">
        <v>32</v>
      </c>
      <c r="AL31" s="19">
        <f t="shared" si="9"/>
        <v>90</v>
      </c>
    </row>
    <row r="32" spans="1:47" x14ac:dyDescent="0.25">
      <c r="A32" s="8">
        <v>29</v>
      </c>
      <c r="B32" s="26">
        <v>197160020</v>
      </c>
      <c r="C32" s="27">
        <v>87</v>
      </c>
      <c r="D32" s="10">
        <v>40</v>
      </c>
      <c r="E32" s="27">
        <v>54.5</v>
      </c>
      <c r="F32" s="9">
        <v>48</v>
      </c>
      <c r="G32" s="8"/>
      <c r="H32" s="8">
        <f t="shared" si="2"/>
        <v>0</v>
      </c>
      <c r="I32" s="8">
        <f t="shared" si="3"/>
        <v>6.7125000000000004</v>
      </c>
      <c r="J32" s="28">
        <v>68</v>
      </c>
      <c r="K32" s="29">
        <v>64</v>
      </c>
      <c r="L32" s="28">
        <v>72</v>
      </c>
      <c r="M32" s="28">
        <v>35</v>
      </c>
      <c r="N32" s="8">
        <f t="shared" si="4"/>
        <v>7</v>
      </c>
      <c r="O32" s="11">
        <v>0</v>
      </c>
      <c r="P32" s="26">
        <v>55</v>
      </c>
      <c r="Q32" s="26">
        <v>63</v>
      </c>
      <c r="R32" s="26">
        <v>91</v>
      </c>
      <c r="S32" s="4"/>
      <c r="T32" s="8">
        <f t="shared" si="5"/>
        <v>0</v>
      </c>
      <c r="U32" s="8">
        <f t="shared" si="0"/>
        <v>9.1750000000000007</v>
      </c>
      <c r="V32" s="32">
        <v>41</v>
      </c>
      <c r="W32" s="32">
        <v>40</v>
      </c>
      <c r="X32" s="33">
        <v>68</v>
      </c>
      <c r="Y32" s="33">
        <v>69</v>
      </c>
      <c r="Z32" s="8"/>
      <c r="AA32" s="8">
        <f t="shared" si="6"/>
        <v>0</v>
      </c>
      <c r="AB32" s="8">
        <f t="shared" si="1"/>
        <v>7.8625000000000007</v>
      </c>
      <c r="AC32" s="8">
        <f t="shared" si="7"/>
        <v>30.750000000000004</v>
      </c>
      <c r="AD32" s="7"/>
      <c r="AE32" s="8"/>
      <c r="AF32" s="8">
        <f t="shared" si="8"/>
        <v>12.300000000000002</v>
      </c>
      <c r="AG32" s="26">
        <v>197160020</v>
      </c>
      <c r="AH32" s="11">
        <v>4</v>
      </c>
      <c r="AI32" s="11">
        <v>20</v>
      </c>
      <c r="AJ32" s="11">
        <v>12</v>
      </c>
      <c r="AK32" s="11">
        <v>20</v>
      </c>
      <c r="AL32" s="11">
        <f t="shared" si="9"/>
        <v>56</v>
      </c>
      <c r="AU32"/>
    </row>
    <row r="33" spans="1:38" s="24" customFormat="1" x14ac:dyDescent="0.25">
      <c r="A33" s="19">
        <v>30</v>
      </c>
      <c r="B33" s="34">
        <v>197160053</v>
      </c>
      <c r="C33" s="35">
        <v>0</v>
      </c>
      <c r="D33" s="25">
        <v>30</v>
      </c>
      <c r="E33" s="35">
        <v>60</v>
      </c>
      <c r="F33" s="20">
        <v>65</v>
      </c>
      <c r="G33" s="19"/>
      <c r="H33" s="19">
        <f t="shared" si="2"/>
        <v>0</v>
      </c>
      <c r="I33" s="19">
        <f t="shared" si="3"/>
        <v>6.625</v>
      </c>
      <c r="J33" s="19">
        <v>68</v>
      </c>
      <c r="K33" s="19">
        <v>52</v>
      </c>
      <c r="L33" s="19">
        <v>79</v>
      </c>
      <c r="M33" s="19">
        <v>44</v>
      </c>
      <c r="N33" s="19">
        <f t="shared" si="4"/>
        <v>7.65</v>
      </c>
      <c r="O33" s="19">
        <v>34</v>
      </c>
      <c r="P33" s="34">
        <v>0</v>
      </c>
      <c r="Q33" s="34">
        <v>61</v>
      </c>
      <c r="R33" s="34">
        <v>83</v>
      </c>
      <c r="S33" s="21"/>
      <c r="T33" s="19">
        <f t="shared" si="5"/>
        <v>0</v>
      </c>
      <c r="U33" s="19">
        <f t="shared" si="0"/>
        <v>7.9625000000000004</v>
      </c>
      <c r="V33" s="40">
        <v>37</v>
      </c>
      <c r="W33" s="40">
        <v>40</v>
      </c>
      <c r="X33" s="20">
        <v>73</v>
      </c>
      <c r="Y33" s="20">
        <v>64</v>
      </c>
      <c r="Z33" s="19"/>
      <c r="AA33" s="19">
        <f t="shared" si="6"/>
        <v>0</v>
      </c>
      <c r="AB33" s="19">
        <f t="shared" si="1"/>
        <v>7.8125000000000009</v>
      </c>
      <c r="AC33" s="19">
        <f t="shared" si="7"/>
        <v>30.05</v>
      </c>
      <c r="AD33" s="22"/>
      <c r="AE33" s="19"/>
      <c r="AF33" s="19">
        <f t="shared" si="8"/>
        <v>12.020000000000001</v>
      </c>
      <c r="AG33" s="34">
        <v>197160053</v>
      </c>
      <c r="AH33" s="19">
        <v>18</v>
      </c>
      <c r="AI33" s="19">
        <v>26</v>
      </c>
      <c r="AJ33" s="19">
        <v>15</v>
      </c>
      <c r="AK33" s="19">
        <v>24</v>
      </c>
      <c r="AL33" s="19">
        <f t="shared" si="9"/>
        <v>83</v>
      </c>
    </row>
  </sheetData>
  <mergeCells count="1">
    <mergeCell ref="A1:AU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"/>
  <sheetViews>
    <sheetView zoomScale="85" zoomScaleNormal="85" workbookViewId="0">
      <selection activeCell="B7" sqref="B7"/>
    </sheetView>
  </sheetViews>
  <sheetFormatPr defaultRowHeight="15" x14ac:dyDescent="0.25"/>
  <cols>
    <col min="2" max="2" width="12.140625" customWidth="1"/>
    <col min="3" max="4" width="10.140625" customWidth="1"/>
    <col min="5" max="6" width="9.7109375" customWidth="1"/>
    <col min="7" max="8" width="9.140625" customWidth="1"/>
    <col min="9" max="9" width="9.85546875" customWidth="1"/>
    <col min="10" max="32" width="9.140625" customWidth="1"/>
    <col min="33" max="33" width="10.7109375" customWidth="1"/>
    <col min="34" max="37" width="9.140625" customWidth="1"/>
    <col min="42" max="44" width="11.28515625" customWidth="1"/>
    <col min="45" max="45" width="8.140625" bestFit="1" customWidth="1"/>
    <col min="47" max="47" width="14.42578125" style="2" bestFit="1" customWidth="1"/>
  </cols>
  <sheetData>
    <row r="1" spans="1:47" ht="23.25" x14ac:dyDescent="0.3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</row>
    <row r="2" spans="1:47" x14ac:dyDescent="0.25">
      <c r="A2" s="1" t="s">
        <v>29</v>
      </c>
    </row>
    <row r="3" spans="1:47" ht="75" x14ac:dyDescent="0.25">
      <c r="A3" s="5" t="s">
        <v>0</v>
      </c>
      <c r="B3" s="5" t="s">
        <v>1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26</v>
      </c>
      <c r="H3" s="5" t="s">
        <v>25</v>
      </c>
      <c r="I3" s="6" t="s">
        <v>15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16</v>
      </c>
      <c r="P3" s="5" t="s">
        <v>2</v>
      </c>
      <c r="Q3" s="5" t="s">
        <v>3</v>
      </c>
      <c r="R3" s="5" t="s">
        <v>4</v>
      </c>
      <c r="S3" s="5" t="s">
        <v>24</v>
      </c>
      <c r="T3" s="5" t="s">
        <v>25</v>
      </c>
      <c r="U3" s="5" t="s">
        <v>5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24</v>
      </c>
      <c r="AA3" s="5" t="s">
        <v>25</v>
      </c>
      <c r="AB3" s="5" t="s">
        <v>23</v>
      </c>
      <c r="AC3" s="5" t="s">
        <v>27</v>
      </c>
      <c r="AD3" s="5" t="s">
        <v>36</v>
      </c>
      <c r="AE3" s="5" t="s">
        <v>17</v>
      </c>
      <c r="AF3" s="5" t="s">
        <v>18</v>
      </c>
      <c r="AG3" s="5" t="s">
        <v>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31</v>
      </c>
      <c r="AU3"/>
    </row>
    <row r="4" spans="1:47" ht="24" customHeight="1" x14ac:dyDescent="0.25">
      <c r="A4" s="8">
        <v>1</v>
      </c>
      <c r="B4" s="26">
        <v>197160049</v>
      </c>
      <c r="C4" s="27">
        <v>74</v>
      </c>
      <c r="D4" s="8">
        <v>30</v>
      </c>
      <c r="E4" s="27">
        <v>55.5</v>
      </c>
      <c r="F4" s="3">
        <v>45</v>
      </c>
      <c r="G4" s="8"/>
      <c r="H4" s="8">
        <f>G4*0.025</f>
        <v>0</v>
      </c>
      <c r="I4" s="8">
        <f>(C4*0.0125)+(E4*0.0125)+(E4*0.05)+(F4*0.05)+H4</f>
        <v>6.6437500000000007</v>
      </c>
      <c r="J4" s="28">
        <v>70</v>
      </c>
      <c r="K4" s="29">
        <v>50</v>
      </c>
      <c r="L4" s="28">
        <v>67</v>
      </c>
      <c r="M4" s="28">
        <v>35</v>
      </c>
      <c r="N4" s="8">
        <f>(J4*0.0125)+(K4*0.0125)+(L4*0.05)+(M4*0.05)</f>
        <v>6.6</v>
      </c>
      <c r="O4" s="8">
        <v>50</v>
      </c>
      <c r="P4" s="26">
        <v>38</v>
      </c>
      <c r="Q4" s="30">
        <v>64</v>
      </c>
      <c r="R4" s="30">
        <v>77</v>
      </c>
      <c r="S4" s="11"/>
      <c r="T4" s="8">
        <f>S4*0.025</f>
        <v>0</v>
      </c>
      <c r="U4" s="8">
        <f>(O4*0.0125)+(Q4*0.0125)+(Q4*0.05)+(R4*0.05)+T4</f>
        <v>8.4749999999999996</v>
      </c>
      <c r="V4" s="31">
        <v>39</v>
      </c>
      <c r="W4" s="32">
        <v>85</v>
      </c>
      <c r="X4" s="33">
        <v>77</v>
      </c>
      <c r="Y4" s="33">
        <v>73</v>
      </c>
      <c r="Z4" s="8"/>
      <c r="AA4" s="8">
        <f>Z4*0.025</f>
        <v>0</v>
      </c>
      <c r="AB4" s="8">
        <f t="shared" ref="AB4:AB32" si="0">(V4*0.0125)+(W4*0.0125)+(X4*0.05)+(Y4*0.05)+AA4</f>
        <v>9.0500000000000007</v>
      </c>
      <c r="AC4" s="8">
        <f>I4+N4+U4+AB4</f>
        <v>30.768750000000001</v>
      </c>
      <c r="AD4" s="7"/>
      <c r="AE4" s="8"/>
      <c r="AF4" s="8">
        <f>0.4*(AC4+AD4)+0.6*(AE4)</f>
        <v>12.307500000000001</v>
      </c>
      <c r="AG4" s="26">
        <v>197160049</v>
      </c>
      <c r="AH4" s="11">
        <v>14</v>
      </c>
      <c r="AI4" s="11">
        <v>28</v>
      </c>
      <c r="AJ4" s="11">
        <v>15</v>
      </c>
      <c r="AK4" s="11">
        <v>20</v>
      </c>
      <c r="AL4" s="11">
        <f>AH4+AI4+AJ4+AK4</f>
        <v>77</v>
      </c>
      <c r="AU4"/>
    </row>
    <row r="5" spans="1:47" ht="24" customHeight="1" x14ac:dyDescent="0.25">
      <c r="A5" s="19">
        <v>2</v>
      </c>
      <c r="B5" s="34">
        <v>197160034</v>
      </c>
      <c r="C5" s="35">
        <v>74</v>
      </c>
      <c r="D5" s="20">
        <v>35</v>
      </c>
      <c r="E5" s="35">
        <v>63</v>
      </c>
      <c r="F5" s="20">
        <v>54</v>
      </c>
      <c r="G5" s="19"/>
      <c r="H5" s="19">
        <f t="shared" ref="H5:H32" si="1">G5*0.025</f>
        <v>0</v>
      </c>
      <c r="I5" s="19">
        <f t="shared" ref="I5:I32" si="2">(C5*0.0125)+(D5*0.0125)+(E5*0.05)+(F5*0.05)+H5</f>
        <v>7.2125000000000004</v>
      </c>
      <c r="J5" s="36">
        <v>74</v>
      </c>
      <c r="K5" s="37">
        <v>61</v>
      </c>
      <c r="L5" s="36">
        <v>66</v>
      </c>
      <c r="M5" s="36">
        <v>51</v>
      </c>
      <c r="N5" s="19">
        <f t="shared" ref="N5:N32" si="3">(J5*0.0125)+(K5*0.0125)+(L5*0.05)+(M5*0.05)</f>
        <v>7.5375000000000014</v>
      </c>
      <c r="O5" s="19">
        <v>63.5</v>
      </c>
      <c r="P5" s="34">
        <v>84</v>
      </c>
      <c r="Q5" s="38">
        <v>80</v>
      </c>
      <c r="R5" s="38">
        <v>74</v>
      </c>
      <c r="S5" s="21"/>
      <c r="T5" s="19">
        <f t="shared" ref="T5:T32" si="4">S5*0.025</f>
        <v>0</v>
      </c>
      <c r="U5" s="19">
        <f t="shared" ref="U5:U32" si="5">(O5*0.0125)+(Q5*0.0125)+(Q5*0.05)+(R5*0.05)+T5</f>
        <v>9.4937500000000004</v>
      </c>
      <c r="V5" s="39">
        <v>72</v>
      </c>
      <c r="W5" s="40">
        <v>80</v>
      </c>
      <c r="X5" s="20">
        <v>78</v>
      </c>
      <c r="Y5" s="20">
        <v>80</v>
      </c>
      <c r="Z5" s="19"/>
      <c r="AA5" s="19">
        <f t="shared" ref="AA5:AA32" si="6">Z5*0.025</f>
        <v>0</v>
      </c>
      <c r="AB5" s="19">
        <f t="shared" si="0"/>
        <v>9.8000000000000007</v>
      </c>
      <c r="AC5" s="19">
        <f t="shared" ref="AC5:AC32" si="7">I5+N5+U5+AB5</f>
        <v>34.043750000000003</v>
      </c>
      <c r="AD5" s="22"/>
      <c r="AE5" s="19"/>
      <c r="AF5" s="19">
        <f t="shared" ref="AF5:AF32" si="8">0.4*(AC5+AD5)+0.6*(AE5)</f>
        <v>13.617500000000001</v>
      </c>
      <c r="AG5" s="34">
        <v>197160034</v>
      </c>
      <c r="AH5" s="19">
        <v>0</v>
      </c>
      <c r="AI5" s="19">
        <v>16</v>
      </c>
      <c r="AJ5" s="19">
        <v>3</v>
      </c>
      <c r="AK5" s="19">
        <v>10</v>
      </c>
      <c r="AL5" s="19">
        <f t="shared" ref="AL5:AL32" si="9">AH5+AI5+AJ5+AK5</f>
        <v>29</v>
      </c>
      <c r="AU5"/>
    </row>
    <row r="6" spans="1:47" ht="15.75" x14ac:dyDescent="0.25">
      <c r="A6" s="8">
        <v>3</v>
      </c>
      <c r="B6" s="26">
        <v>197160046</v>
      </c>
      <c r="C6" s="27">
        <v>47</v>
      </c>
      <c r="D6" s="3">
        <v>50</v>
      </c>
      <c r="E6" s="27">
        <v>55.5</v>
      </c>
      <c r="F6" s="3">
        <v>26</v>
      </c>
      <c r="G6" s="8"/>
      <c r="H6" s="8">
        <f t="shared" si="1"/>
        <v>0</v>
      </c>
      <c r="I6" s="8">
        <f t="shared" si="2"/>
        <v>5.2875000000000005</v>
      </c>
      <c r="J6" s="28">
        <v>64</v>
      </c>
      <c r="K6" s="29">
        <v>42</v>
      </c>
      <c r="L6" s="28">
        <v>54</v>
      </c>
      <c r="M6" s="28">
        <v>37</v>
      </c>
      <c r="N6" s="8">
        <f t="shared" si="3"/>
        <v>5.875</v>
      </c>
      <c r="O6" s="8">
        <v>37</v>
      </c>
      <c r="P6" s="26">
        <v>46</v>
      </c>
      <c r="Q6" s="30">
        <v>48</v>
      </c>
      <c r="R6" s="30">
        <v>80</v>
      </c>
      <c r="S6" s="9"/>
      <c r="T6" s="8">
        <f t="shared" si="4"/>
        <v>0</v>
      </c>
      <c r="U6" s="8">
        <f t="shared" si="5"/>
        <v>7.4625000000000004</v>
      </c>
      <c r="V6" s="31">
        <v>73</v>
      </c>
      <c r="W6" s="32">
        <v>85</v>
      </c>
      <c r="X6" s="33">
        <v>53</v>
      </c>
      <c r="Y6" s="33">
        <v>58</v>
      </c>
      <c r="Z6" s="8"/>
      <c r="AA6" s="8">
        <f t="shared" si="6"/>
        <v>0</v>
      </c>
      <c r="AB6" s="8">
        <f t="shared" si="0"/>
        <v>7.5250000000000004</v>
      </c>
      <c r="AC6" s="8">
        <f t="shared" si="7"/>
        <v>26.15</v>
      </c>
      <c r="AD6" s="7"/>
      <c r="AE6" s="8"/>
      <c r="AF6" s="8">
        <f t="shared" si="8"/>
        <v>10.46</v>
      </c>
      <c r="AG6" s="26">
        <v>197160046</v>
      </c>
      <c r="AH6" s="11">
        <v>0</v>
      </c>
      <c r="AI6" s="11">
        <v>16</v>
      </c>
      <c r="AJ6" s="11">
        <v>6</v>
      </c>
      <c r="AK6" s="11">
        <v>12</v>
      </c>
      <c r="AL6" s="11">
        <f t="shared" si="9"/>
        <v>34</v>
      </c>
      <c r="AU6"/>
    </row>
    <row r="7" spans="1:47" s="24" customFormat="1" ht="15.75" x14ac:dyDescent="0.25">
      <c r="A7" s="19">
        <v>4</v>
      </c>
      <c r="B7" s="34">
        <v>187160028</v>
      </c>
      <c r="C7" s="35">
        <v>75</v>
      </c>
      <c r="D7" s="19">
        <v>30</v>
      </c>
      <c r="E7" s="35">
        <v>57.5</v>
      </c>
      <c r="F7" s="21">
        <v>48</v>
      </c>
      <c r="G7" s="19"/>
      <c r="H7" s="19">
        <f t="shared" si="1"/>
        <v>0</v>
      </c>
      <c r="I7" s="19">
        <f t="shared" si="2"/>
        <v>6.5875000000000004</v>
      </c>
      <c r="J7" s="19">
        <v>46</v>
      </c>
      <c r="K7" s="37">
        <v>61</v>
      </c>
      <c r="L7" s="19">
        <v>54</v>
      </c>
      <c r="M7" s="19">
        <v>43</v>
      </c>
      <c r="N7" s="19">
        <f t="shared" si="3"/>
        <v>6.1875</v>
      </c>
      <c r="O7" s="19">
        <v>0</v>
      </c>
      <c r="P7" s="34">
        <v>32</v>
      </c>
      <c r="Q7" s="38">
        <v>71</v>
      </c>
      <c r="R7" s="38">
        <v>58</v>
      </c>
      <c r="S7" s="23"/>
      <c r="T7" s="19">
        <f t="shared" si="4"/>
        <v>0</v>
      </c>
      <c r="U7" s="19">
        <f t="shared" si="5"/>
        <v>7.3375000000000004</v>
      </c>
      <c r="V7" s="39">
        <v>71</v>
      </c>
      <c r="W7" s="40">
        <v>0</v>
      </c>
      <c r="X7" s="20">
        <v>70</v>
      </c>
      <c r="Y7" s="20">
        <v>66</v>
      </c>
      <c r="Z7" s="19"/>
      <c r="AA7" s="19">
        <f t="shared" si="6"/>
        <v>0</v>
      </c>
      <c r="AB7" s="19">
        <f t="shared" si="0"/>
        <v>7.6875</v>
      </c>
      <c r="AC7" s="19">
        <f t="shared" si="7"/>
        <v>27.8</v>
      </c>
      <c r="AD7" s="22"/>
      <c r="AE7" s="19"/>
      <c r="AF7" s="19">
        <f t="shared" si="8"/>
        <v>11.120000000000001</v>
      </c>
      <c r="AG7" s="34">
        <v>187160028</v>
      </c>
      <c r="AH7" s="19">
        <v>41</v>
      </c>
      <c r="AI7" s="19">
        <v>56</v>
      </c>
      <c r="AJ7" s="19">
        <v>41</v>
      </c>
      <c r="AK7" s="19">
        <v>60</v>
      </c>
      <c r="AL7" s="19">
        <f t="shared" si="9"/>
        <v>198</v>
      </c>
    </row>
    <row r="8" spans="1:47" ht="24" customHeight="1" x14ac:dyDescent="0.25">
      <c r="A8" s="8">
        <v>5</v>
      </c>
      <c r="B8" s="26">
        <v>197160005</v>
      </c>
      <c r="C8" s="27">
        <v>0</v>
      </c>
      <c r="D8" s="8">
        <v>0</v>
      </c>
      <c r="E8" s="27">
        <v>62</v>
      </c>
      <c r="F8" s="9">
        <v>21</v>
      </c>
      <c r="G8" s="8"/>
      <c r="H8" s="8">
        <f t="shared" si="1"/>
        <v>0</v>
      </c>
      <c r="I8" s="8">
        <f t="shared" si="2"/>
        <v>4.1500000000000004</v>
      </c>
      <c r="J8" s="28">
        <v>44</v>
      </c>
      <c r="K8" s="29">
        <v>53</v>
      </c>
      <c r="L8" s="28">
        <v>45</v>
      </c>
      <c r="M8" s="28">
        <v>28</v>
      </c>
      <c r="N8" s="8">
        <f t="shared" si="3"/>
        <v>4.8625000000000007</v>
      </c>
      <c r="O8" s="8">
        <v>51</v>
      </c>
      <c r="P8" s="26">
        <v>0</v>
      </c>
      <c r="Q8" s="30">
        <v>74</v>
      </c>
      <c r="R8" s="30">
        <v>41</v>
      </c>
      <c r="S8" s="4"/>
      <c r="T8" s="8">
        <f t="shared" si="4"/>
        <v>0</v>
      </c>
      <c r="U8" s="8">
        <f t="shared" si="5"/>
        <v>7.3125</v>
      </c>
      <c r="V8" s="31">
        <v>43</v>
      </c>
      <c r="W8" s="32">
        <v>0</v>
      </c>
      <c r="X8" s="33">
        <v>72</v>
      </c>
      <c r="Y8" s="33">
        <v>68</v>
      </c>
      <c r="Z8" s="8"/>
      <c r="AA8" s="8">
        <f t="shared" si="6"/>
        <v>0</v>
      </c>
      <c r="AB8" s="8">
        <f t="shared" si="0"/>
        <v>7.5375000000000005</v>
      </c>
      <c r="AC8" s="8">
        <f t="shared" si="7"/>
        <v>23.862500000000004</v>
      </c>
      <c r="AD8" s="7"/>
      <c r="AE8" s="8"/>
      <c r="AF8" s="8">
        <f t="shared" si="8"/>
        <v>9.5450000000000017</v>
      </c>
      <c r="AG8" s="26">
        <v>197160005</v>
      </c>
      <c r="AH8" s="11">
        <v>20</v>
      </c>
      <c r="AI8" s="11">
        <v>30</v>
      </c>
      <c r="AJ8" s="11">
        <v>27</v>
      </c>
      <c r="AK8" s="11">
        <v>32</v>
      </c>
      <c r="AL8" s="11">
        <f t="shared" si="9"/>
        <v>109</v>
      </c>
      <c r="AU8"/>
    </row>
    <row r="9" spans="1:47" s="24" customFormat="1" ht="15.75" x14ac:dyDescent="0.25">
      <c r="A9" s="19">
        <v>6</v>
      </c>
      <c r="B9" s="34">
        <v>197160014</v>
      </c>
      <c r="C9" s="35">
        <v>82</v>
      </c>
      <c r="D9" s="25">
        <v>70</v>
      </c>
      <c r="E9" s="35">
        <v>73</v>
      </c>
      <c r="F9" s="21">
        <v>71</v>
      </c>
      <c r="G9" s="19"/>
      <c r="H9" s="19">
        <f t="shared" si="1"/>
        <v>0</v>
      </c>
      <c r="I9" s="19">
        <f t="shared" si="2"/>
        <v>9.1000000000000014</v>
      </c>
      <c r="J9" s="36">
        <v>0</v>
      </c>
      <c r="K9" s="37">
        <v>53</v>
      </c>
      <c r="L9" s="36">
        <v>67</v>
      </c>
      <c r="M9" s="36">
        <v>46</v>
      </c>
      <c r="N9" s="19">
        <f t="shared" si="3"/>
        <v>6.3125</v>
      </c>
      <c r="O9" s="19">
        <v>0</v>
      </c>
      <c r="P9" s="34">
        <v>74</v>
      </c>
      <c r="Q9" s="38">
        <v>57</v>
      </c>
      <c r="R9" s="38">
        <v>84</v>
      </c>
      <c r="S9" s="23"/>
      <c r="T9" s="19">
        <f t="shared" si="4"/>
        <v>0</v>
      </c>
      <c r="U9" s="19">
        <f t="shared" si="5"/>
        <v>7.7625000000000002</v>
      </c>
      <c r="V9" s="39">
        <v>44</v>
      </c>
      <c r="W9" s="40">
        <v>40</v>
      </c>
      <c r="X9" s="20">
        <v>89</v>
      </c>
      <c r="Y9" s="20">
        <v>85</v>
      </c>
      <c r="Z9" s="19"/>
      <c r="AA9" s="19">
        <f t="shared" si="6"/>
        <v>0</v>
      </c>
      <c r="AB9" s="19">
        <f t="shared" si="0"/>
        <v>9.75</v>
      </c>
      <c r="AC9" s="19">
        <f t="shared" si="7"/>
        <v>32.924999999999997</v>
      </c>
      <c r="AD9" s="22"/>
      <c r="AE9" s="19"/>
      <c r="AF9" s="19">
        <f t="shared" si="8"/>
        <v>13.17</v>
      </c>
      <c r="AG9" s="34">
        <v>197160014</v>
      </c>
      <c r="AH9" s="19">
        <v>32</v>
      </c>
      <c r="AI9" s="19">
        <v>36</v>
      </c>
      <c r="AJ9" s="19">
        <v>27</v>
      </c>
      <c r="AK9" s="19">
        <v>36</v>
      </c>
      <c r="AL9" s="19">
        <f t="shared" si="9"/>
        <v>131</v>
      </c>
    </row>
    <row r="10" spans="1:47" ht="24" customHeight="1" x14ac:dyDescent="0.25">
      <c r="A10" s="8">
        <v>7</v>
      </c>
      <c r="B10" s="26">
        <v>197160022</v>
      </c>
      <c r="C10" s="27">
        <v>70</v>
      </c>
      <c r="D10" s="10">
        <v>50</v>
      </c>
      <c r="E10" s="27">
        <v>57.5</v>
      </c>
      <c r="F10" s="9">
        <v>46</v>
      </c>
      <c r="G10" s="8"/>
      <c r="H10" s="8">
        <f t="shared" si="1"/>
        <v>0</v>
      </c>
      <c r="I10" s="8">
        <f t="shared" si="2"/>
        <v>6.6750000000000007</v>
      </c>
      <c r="J10" s="28">
        <v>71</v>
      </c>
      <c r="K10" s="29">
        <v>45</v>
      </c>
      <c r="L10" s="28">
        <v>56</v>
      </c>
      <c r="M10" s="28">
        <v>38</v>
      </c>
      <c r="N10" s="8">
        <f t="shared" si="3"/>
        <v>6.15</v>
      </c>
      <c r="O10" s="8">
        <v>44.5</v>
      </c>
      <c r="P10" s="26">
        <v>0</v>
      </c>
      <c r="Q10" s="30">
        <v>74</v>
      </c>
      <c r="R10" s="30">
        <v>68</v>
      </c>
      <c r="S10" s="4"/>
      <c r="T10" s="8">
        <f t="shared" si="4"/>
        <v>0</v>
      </c>
      <c r="U10" s="8">
        <f t="shared" si="5"/>
        <v>8.5812500000000007</v>
      </c>
      <c r="V10" s="31">
        <v>41</v>
      </c>
      <c r="W10" s="32">
        <v>40</v>
      </c>
      <c r="X10" s="33">
        <v>79</v>
      </c>
      <c r="Y10" s="33">
        <v>74</v>
      </c>
      <c r="Z10" s="8"/>
      <c r="AA10" s="8">
        <f t="shared" si="6"/>
        <v>0</v>
      </c>
      <c r="AB10" s="8">
        <f t="shared" si="0"/>
        <v>8.6625000000000014</v>
      </c>
      <c r="AC10" s="8">
        <f t="shared" si="7"/>
        <v>30.068750000000001</v>
      </c>
      <c r="AD10" s="7"/>
      <c r="AE10" s="8"/>
      <c r="AF10" s="8">
        <f t="shared" si="8"/>
        <v>12.027500000000002</v>
      </c>
      <c r="AG10" s="26">
        <v>197160022</v>
      </c>
      <c r="AH10" s="11">
        <v>12</v>
      </c>
      <c r="AI10" s="11">
        <v>30</v>
      </c>
      <c r="AJ10" s="11">
        <v>12</v>
      </c>
      <c r="AK10" s="11">
        <v>28</v>
      </c>
      <c r="AL10" s="11">
        <f t="shared" si="9"/>
        <v>82</v>
      </c>
      <c r="AU10"/>
    </row>
    <row r="11" spans="1:47" s="24" customFormat="1" ht="15.75" x14ac:dyDescent="0.25">
      <c r="A11" s="19">
        <v>8</v>
      </c>
      <c r="B11" s="34">
        <v>197160001</v>
      </c>
      <c r="C11" s="35">
        <v>0</v>
      </c>
      <c r="D11" s="19">
        <v>0</v>
      </c>
      <c r="E11" s="35">
        <v>64.5</v>
      </c>
      <c r="F11" s="20">
        <v>51</v>
      </c>
      <c r="G11" s="19"/>
      <c r="H11" s="19">
        <f t="shared" si="1"/>
        <v>0</v>
      </c>
      <c r="I11" s="19">
        <f t="shared" si="2"/>
        <v>5.7750000000000004</v>
      </c>
      <c r="J11" s="36">
        <v>60</v>
      </c>
      <c r="K11" s="37">
        <v>56</v>
      </c>
      <c r="L11" s="36">
        <v>50</v>
      </c>
      <c r="M11" s="36">
        <v>42</v>
      </c>
      <c r="N11" s="19">
        <f t="shared" si="3"/>
        <v>6.0500000000000007</v>
      </c>
      <c r="O11" s="19">
        <v>6</v>
      </c>
      <c r="P11" s="34">
        <v>79</v>
      </c>
      <c r="Q11" s="38">
        <v>80</v>
      </c>
      <c r="R11" s="38">
        <v>87</v>
      </c>
      <c r="S11" s="21"/>
      <c r="T11" s="19">
        <f t="shared" si="4"/>
        <v>0</v>
      </c>
      <c r="U11" s="19">
        <f t="shared" si="5"/>
        <v>9.4250000000000007</v>
      </c>
      <c r="V11" s="39">
        <v>45</v>
      </c>
      <c r="W11" s="40">
        <v>0</v>
      </c>
      <c r="X11" s="20">
        <v>74</v>
      </c>
      <c r="Y11" s="20">
        <v>69</v>
      </c>
      <c r="Z11" s="19"/>
      <c r="AA11" s="19">
        <f t="shared" si="6"/>
        <v>0</v>
      </c>
      <c r="AB11" s="19">
        <f t="shared" si="0"/>
        <v>7.7125000000000004</v>
      </c>
      <c r="AC11" s="19">
        <f t="shared" si="7"/>
        <v>28.962499999999999</v>
      </c>
      <c r="AD11" s="22"/>
      <c r="AE11" s="19"/>
      <c r="AF11" s="19">
        <f t="shared" si="8"/>
        <v>11.585000000000001</v>
      </c>
      <c r="AG11" s="34">
        <v>197160001</v>
      </c>
      <c r="AH11" s="19">
        <v>24</v>
      </c>
      <c r="AI11" s="19">
        <v>24</v>
      </c>
      <c r="AJ11" s="19">
        <v>19</v>
      </c>
      <c r="AK11" s="19">
        <v>32</v>
      </c>
      <c r="AL11" s="19">
        <f t="shared" si="9"/>
        <v>99</v>
      </c>
    </row>
    <row r="12" spans="1:47" ht="24" customHeight="1" x14ac:dyDescent="0.25">
      <c r="A12" s="8">
        <v>9</v>
      </c>
      <c r="B12" s="26">
        <v>187160025</v>
      </c>
      <c r="C12" s="27">
        <v>0</v>
      </c>
      <c r="D12" s="8">
        <v>0</v>
      </c>
      <c r="E12" s="27">
        <v>64</v>
      </c>
      <c r="F12" s="9">
        <v>60</v>
      </c>
      <c r="G12" s="8"/>
      <c r="H12" s="8">
        <f t="shared" si="1"/>
        <v>0</v>
      </c>
      <c r="I12" s="8">
        <f t="shared" si="2"/>
        <v>6.2</v>
      </c>
      <c r="J12" s="8">
        <v>0</v>
      </c>
      <c r="K12" s="29">
        <v>35</v>
      </c>
      <c r="L12" s="8">
        <v>48</v>
      </c>
      <c r="M12" s="8">
        <v>48</v>
      </c>
      <c r="N12" s="8">
        <f t="shared" si="3"/>
        <v>5.2375000000000007</v>
      </c>
      <c r="O12" s="8">
        <v>0</v>
      </c>
      <c r="P12" s="26">
        <v>0</v>
      </c>
      <c r="Q12" s="30">
        <v>62</v>
      </c>
      <c r="R12" s="30">
        <v>90</v>
      </c>
      <c r="S12" s="4"/>
      <c r="T12" s="8">
        <f t="shared" si="4"/>
        <v>0</v>
      </c>
      <c r="U12" s="8">
        <f t="shared" si="5"/>
        <v>8.375</v>
      </c>
      <c r="V12" s="31">
        <v>38</v>
      </c>
      <c r="W12" s="32">
        <v>0</v>
      </c>
      <c r="X12" s="33">
        <v>84</v>
      </c>
      <c r="Y12" s="33">
        <v>72</v>
      </c>
      <c r="Z12" s="8"/>
      <c r="AA12" s="8">
        <f t="shared" si="6"/>
        <v>0</v>
      </c>
      <c r="AB12" s="8">
        <f t="shared" si="0"/>
        <v>8.2750000000000004</v>
      </c>
      <c r="AC12" s="8">
        <f t="shared" si="7"/>
        <v>28.087499999999999</v>
      </c>
      <c r="AD12" s="7"/>
      <c r="AE12" s="8"/>
      <c r="AF12" s="8">
        <f t="shared" si="8"/>
        <v>11.234999999999999</v>
      </c>
      <c r="AG12" s="26">
        <v>187160025</v>
      </c>
      <c r="AH12" s="11">
        <v>52</v>
      </c>
      <c r="AI12" s="11">
        <v>64</v>
      </c>
      <c r="AJ12" s="11">
        <v>51</v>
      </c>
      <c r="AK12" s="11">
        <v>70</v>
      </c>
      <c r="AL12" s="11">
        <f t="shared" si="9"/>
        <v>237</v>
      </c>
      <c r="AU12"/>
    </row>
    <row r="13" spans="1:47" s="24" customFormat="1" ht="24" customHeight="1" x14ac:dyDescent="0.25">
      <c r="A13" s="19">
        <v>10</v>
      </c>
      <c r="B13" s="34">
        <v>197160048</v>
      </c>
      <c r="C13" s="35">
        <v>77</v>
      </c>
      <c r="D13" s="19">
        <v>0</v>
      </c>
      <c r="E13" s="35">
        <v>64.5</v>
      </c>
      <c r="F13" s="20">
        <v>46</v>
      </c>
      <c r="G13" s="19"/>
      <c r="H13" s="19">
        <f t="shared" si="1"/>
        <v>0</v>
      </c>
      <c r="I13" s="19">
        <f t="shared" si="2"/>
        <v>6.4875000000000007</v>
      </c>
      <c r="J13" s="36">
        <v>61</v>
      </c>
      <c r="K13" s="37">
        <v>52</v>
      </c>
      <c r="L13" s="36">
        <v>67</v>
      </c>
      <c r="M13" s="36">
        <v>49</v>
      </c>
      <c r="N13" s="19">
        <f t="shared" si="3"/>
        <v>7.2125000000000004</v>
      </c>
      <c r="O13" s="19">
        <v>61</v>
      </c>
      <c r="P13" s="34">
        <v>53</v>
      </c>
      <c r="Q13" s="38">
        <v>72</v>
      </c>
      <c r="R13" s="38">
        <v>85</v>
      </c>
      <c r="S13" s="21"/>
      <c r="T13" s="19">
        <f t="shared" si="4"/>
        <v>0</v>
      </c>
      <c r="U13" s="19">
        <f t="shared" si="5"/>
        <v>9.5124999999999993</v>
      </c>
      <c r="V13" s="39">
        <v>73</v>
      </c>
      <c r="W13" s="40">
        <v>80</v>
      </c>
      <c r="X13" s="20">
        <v>80</v>
      </c>
      <c r="Y13" s="20">
        <v>74</v>
      </c>
      <c r="Z13" s="19"/>
      <c r="AA13" s="19">
        <f t="shared" si="6"/>
        <v>0</v>
      </c>
      <c r="AB13" s="19">
        <f t="shared" si="0"/>
        <v>9.6125000000000007</v>
      </c>
      <c r="AC13" s="19">
        <f t="shared" si="7"/>
        <v>32.825000000000003</v>
      </c>
      <c r="AD13" s="22"/>
      <c r="AE13" s="19"/>
      <c r="AF13" s="19">
        <f t="shared" si="8"/>
        <v>13.130000000000003</v>
      </c>
      <c r="AG13" s="34">
        <v>197160048</v>
      </c>
      <c r="AH13" s="19">
        <v>4</v>
      </c>
      <c r="AI13" s="19">
        <v>24</v>
      </c>
      <c r="AJ13" s="19">
        <v>6</v>
      </c>
      <c r="AK13" s="19">
        <v>28</v>
      </c>
      <c r="AL13" s="19">
        <f t="shared" si="9"/>
        <v>62</v>
      </c>
    </row>
    <row r="14" spans="1:47" ht="15.75" x14ac:dyDescent="0.25">
      <c r="A14" s="8">
        <v>11</v>
      </c>
      <c r="B14" s="26">
        <v>197160010</v>
      </c>
      <c r="C14" s="27">
        <v>87</v>
      </c>
      <c r="D14" s="10">
        <v>45</v>
      </c>
      <c r="E14" s="27">
        <v>78</v>
      </c>
      <c r="F14" s="9">
        <v>61</v>
      </c>
      <c r="G14" s="8"/>
      <c r="H14" s="8">
        <f t="shared" si="1"/>
        <v>0</v>
      </c>
      <c r="I14" s="8">
        <f t="shared" si="2"/>
        <v>8.6000000000000014</v>
      </c>
      <c r="J14" s="28">
        <v>78</v>
      </c>
      <c r="K14" s="29">
        <v>61</v>
      </c>
      <c r="L14" s="28">
        <v>75</v>
      </c>
      <c r="M14" s="28">
        <v>55</v>
      </c>
      <c r="N14" s="8">
        <f t="shared" si="3"/>
        <v>8.2375000000000007</v>
      </c>
      <c r="O14" s="8">
        <v>73</v>
      </c>
      <c r="P14" s="26">
        <v>68</v>
      </c>
      <c r="Q14" s="30">
        <v>86</v>
      </c>
      <c r="R14" s="30">
        <v>90</v>
      </c>
      <c r="S14" s="4"/>
      <c r="T14" s="8">
        <f t="shared" si="4"/>
        <v>0</v>
      </c>
      <c r="U14" s="8">
        <f t="shared" si="5"/>
        <v>10.7875</v>
      </c>
      <c r="V14" s="31">
        <v>78</v>
      </c>
      <c r="W14" s="32">
        <v>80</v>
      </c>
      <c r="X14" s="33">
        <v>70</v>
      </c>
      <c r="Y14" s="33">
        <v>80</v>
      </c>
      <c r="Z14" s="8"/>
      <c r="AA14" s="8">
        <f t="shared" si="6"/>
        <v>0</v>
      </c>
      <c r="AB14" s="8">
        <f t="shared" si="0"/>
        <v>9.4749999999999996</v>
      </c>
      <c r="AC14" s="8">
        <f t="shared" si="7"/>
        <v>37.1</v>
      </c>
      <c r="AD14" s="7"/>
      <c r="AE14" s="8"/>
      <c r="AF14" s="8">
        <f t="shared" si="8"/>
        <v>14.840000000000002</v>
      </c>
      <c r="AG14" s="26">
        <v>197160010</v>
      </c>
      <c r="AH14" s="11">
        <v>4</v>
      </c>
      <c r="AI14" s="11">
        <v>0</v>
      </c>
      <c r="AJ14" s="11">
        <v>7</v>
      </c>
      <c r="AK14" s="11">
        <v>10</v>
      </c>
      <c r="AL14" s="11">
        <f t="shared" si="9"/>
        <v>21</v>
      </c>
      <c r="AU14"/>
    </row>
    <row r="15" spans="1:47" s="24" customFormat="1" ht="15.75" x14ac:dyDescent="0.25">
      <c r="A15" s="19">
        <v>12</v>
      </c>
      <c r="B15" s="34">
        <v>197160013</v>
      </c>
      <c r="C15" s="35">
        <v>0</v>
      </c>
      <c r="D15" s="19">
        <v>25</v>
      </c>
      <c r="E15" s="35">
        <v>56</v>
      </c>
      <c r="F15" s="20">
        <v>44</v>
      </c>
      <c r="G15" s="19"/>
      <c r="H15" s="19">
        <f t="shared" si="1"/>
        <v>0</v>
      </c>
      <c r="I15" s="19">
        <f t="shared" si="2"/>
        <v>5.3125</v>
      </c>
      <c r="J15" s="36">
        <v>68</v>
      </c>
      <c r="K15" s="37">
        <v>63</v>
      </c>
      <c r="L15" s="36">
        <v>66</v>
      </c>
      <c r="M15" s="36">
        <v>40</v>
      </c>
      <c r="N15" s="19">
        <f t="shared" si="3"/>
        <v>6.9375</v>
      </c>
      <c r="O15" s="19">
        <v>42</v>
      </c>
      <c r="P15" s="34">
        <v>0</v>
      </c>
      <c r="Q15" s="38">
        <v>57</v>
      </c>
      <c r="R15" s="38">
        <v>77</v>
      </c>
      <c r="S15" s="21"/>
      <c r="T15" s="19">
        <f t="shared" si="4"/>
        <v>0</v>
      </c>
      <c r="U15" s="19">
        <f t="shared" si="5"/>
        <v>7.9375</v>
      </c>
      <c r="V15" s="39">
        <v>38</v>
      </c>
      <c r="W15" s="40">
        <v>85</v>
      </c>
      <c r="X15" s="20">
        <v>63</v>
      </c>
      <c r="Y15" s="20">
        <v>64</v>
      </c>
      <c r="Z15" s="19"/>
      <c r="AA15" s="19">
        <f t="shared" si="6"/>
        <v>0</v>
      </c>
      <c r="AB15" s="19">
        <f t="shared" si="0"/>
        <v>7.8875000000000002</v>
      </c>
      <c r="AC15" s="19">
        <f t="shared" si="7"/>
        <v>28.074999999999999</v>
      </c>
      <c r="AD15" s="22"/>
      <c r="AE15" s="19"/>
      <c r="AF15" s="19">
        <f t="shared" si="8"/>
        <v>11.23</v>
      </c>
      <c r="AG15" s="34">
        <v>197160013</v>
      </c>
      <c r="AH15" s="19">
        <v>20</v>
      </c>
      <c r="AI15" s="19">
        <v>28</v>
      </c>
      <c r="AJ15" s="19">
        <v>18</v>
      </c>
      <c r="AK15" s="19">
        <v>38</v>
      </c>
      <c r="AL15" s="19">
        <f t="shared" si="9"/>
        <v>104</v>
      </c>
    </row>
    <row r="16" spans="1:47" ht="15.75" x14ac:dyDescent="0.25">
      <c r="A16" s="8">
        <v>13</v>
      </c>
      <c r="B16" s="26">
        <v>197160016</v>
      </c>
      <c r="C16" s="27">
        <v>0</v>
      </c>
      <c r="D16" s="8">
        <v>30</v>
      </c>
      <c r="E16" s="27">
        <v>58</v>
      </c>
      <c r="F16" s="3">
        <v>38</v>
      </c>
      <c r="G16" s="8"/>
      <c r="H16" s="8">
        <f t="shared" si="1"/>
        <v>0</v>
      </c>
      <c r="I16" s="8">
        <f t="shared" si="2"/>
        <v>5.1750000000000007</v>
      </c>
      <c r="J16" s="28">
        <v>68</v>
      </c>
      <c r="K16" s="29">
        <v>47</v>
      </c>
      <c r="L16" s="28">
        <v>62</v>
      </c>
      <c r="M16" s="28">
        <v>46</v>
      </c>
      <c r="N16" s="8">
        <f t="shared" si="3"/>
        <v>6.8375000000000004</v>
      </c>
      <c r="O16" s="8">
        <v>56.5</v>
      </c>
      <c r="P16" s="26">
        <v>65</v>
      </c>
      <c r="Q16" s="30">
        <v>60</v>
      </c>
      <c r="R16" s="30">
        <v>90</v>
      </c>
      <c r="S16" s="9"/>
      <c r="T16" s="8">
        <f t="shared" si="4"/>
        <v>0</v>
      </c>
      <c r="U16" s="8">
        <f t="shared" si="5"/>
        <v>8.9562500000000007</v>
      </c>
      <c r="V16" s="31">
        <v>42</v>
      </c>
      <c r="W16" s="32">
        <v>40</v>
      </c>
      <c r="X16" s="33">
        <v>65</v>
      </c>
      <c r="Y16" s="33">
        <v>71</v>
      </c>
      <c r="Z16" s="8"/>
      <c r="AA16" s="8">
        <f t="shared" si="6"/>
        <v>0</v>
      </c>
      <c r="AB16" s="8">
        <f t="shared" si="0"/>
        <v>7.8250000000000011</v>
      </c>
      <c r="AC16" s="8">
        <f t="shared" si="7"/>
        <v>28.793750000000003</v>
      </c>
      <c r="AD16" s="7"/>
      <c r="AE16" s="8"/>
      <c r="AF16" s="8">
        <f t="shared" si="8"/>
        <v>11.517500000000002</v>
      </c>
      <c r="AG16" s="26">
        <v>197160016</v>
      </c>
      <c r="AH16" s="11">
        <v>24</v>
      </c>
      <c r="AI16" s="11">
        <v>28</v>
      </c>
      <c r="AJ16" s="11">
        <v>24</v>
      </c>
      <c r="AK16" s="11">
        <v>36</v>
      </c>
      <c r="AL16" s="11">
        <f t="shared" si="9"/>
        <v>112</v>
      </c>
      <c r="AU16"/>
    </row>
    <row r="17" spans="1:47" s="24" customFormat="1" ht="15.75" x14ac:dyDescent="0.25">
      <c r="A17" s="19">
        <v>14</v>
      </c>
      <c r="B17" s="34">
        <v>197160009</v>
      </c>
      <c r="C17" s="35">
        <v>0</v>
      </c>
      <c r="D17" s="19">
        <v>25</v>
      </c>
      <c r="E17" s="35">
        <v>54.5</v>
      </c>
      <c r="F17" s="21">
        <v>50</v>
      </c>
      <c r="G17" s="19"/>
      <c r="H17" s="19">
        <f t="shared" si="1"/>
        <v>0</v>
      </c>
      <c r="I17" s="19">
        <f t="shared" si="2"/>
        <v>5.5374999999999996</v>
      </c>
      <c r="J17" s="36">
        <v>0</v>
      </c>
      <c r="K17" s="37">
        <v>60</v>
      </c>
      <c r="L17" s="36">
        <v>70</v>
      </c>
      <c r="M17" s="36">
        <v>49</v>
      </c>
      <c r="N17" s="19">
        <f t="shared" si="3"/>
        <v>6.7</v>
      </c>
      <c r="O17" s="19">
        <v>30</v>
      </c>
      <c r="P17" s="34">
        <v>68</v>
      </c>
      <c r="Q17" s="38">
        <v>77</v>
      </c>
      <c r="R17" s="38">
        <v>80</v>
      </c>
      <c r="S17" s="23"/>
      <c r="T17" s="19">
        <f t="shared" si="4"/>
        <v>0</v>
      </c>
      <c r="U17" s="19">
        <f t="shared" si="5"/>
        <v>9.1875</v>
      </c>
      <c r="V17" s="39">
        <v>41</v>
      </c>
      <c r="W17" s="40">
        <v>40</v>
      </c>
      <c r="X17" s="20">
        <v>81</v>
      </c>
      <c r="Y17" s="20">
        <v>77</v>
      </c>
      <c r="Z17" s="19"/>
      <c r="AA17" s="19">
        <f t="shared" si="6"/>
        <v>0</v>
      </c>
      <c r="AB17" s="19">
        <f t="shared" si="0"/>
        <v>8.9124999999999996</v>
      </c>
      <c r="AC17" s="19">
        <f t="shared" si="7"/>
        <v>30.337499999999999</v>
      </c>
      <c r="AD17" s="22"/>
      <c r="AE17" s="19"/>
      <c r="AF17" s="19">
        <f t="shared" si="8"/>
        <v>12.135</v>
      </c>
      <c r="AG17" s="34">
        <v>197160009</v>
      </c>
      <c r="AH17" s="19">
        <v>16</v>
      </c>
      <c r="AI17" s="19">
        <v>22</v>
      </c>
      <c r="AJ17" s="19">
        <v>18</v>
      </c>
      <c r="AK17" s="19">
        <v>30</v>
      </c>
      <c r="AL17" s="19">
        <f t="shared" si="9"/>
        <v>86</v>
      </c>
    </row>
    <row r="18" spans="1:47" ht="15.75" x14ac:dyDescent="0.25">
      <c r="A18" s="8">
        <v>15</v>
      </c>
      <c r="B18" s="26">
        <v>197160050</v>
      </c>
      <c r="C18" s="27">
        <v>73</v>
      </c>
      <c r="D18" s="10">
        <v>25</v>
      </c>
      <c r="E18" s="27">
        <v>60</v>
      </c>
      <c r="F18" s="9">
        <v>42</v>
      </c>
      <c r="G18" s="8"/>
      <c r="H18" s="8">
        <f t="shared" si="1"/>
        <v>0</v>
      </c>
      <c r="I18" s="8">
        <f t="shared" si="2"/>
        <v>6.3249999999999993</v>
      </c>
      <c r="J18" s="28">
        <v>50</v>
      </c>
      <c r="K18" s="29">
        <v>52</v>
      </c>
      <c r="L18" s="28">
        <v>52</v>
      </c>
      <c r="M18" s="28">
        <v>38</v>
      </c>
      <c r="N18" s="8">
        <f t="shared" si="3"/>
        <v>5.7750000000000004</v>
      </c>
      <c r="O18" s="8">
        <v>52</v>
      </c>
      <c r="P18" s="26">
        <v>0</v>
      </c>
      <c r="Q18" s="30">
        <v>53</v>
      </c>
      <c r="R18" s="30">
        <v>63</v>
      </c>
      <c r="S18" s="4"/>
      <c r="T18" s="8">
        <f t="shared" si="4"/>
        <v>0</v>
      </c>
      <c r="U18" s="8">
        <f t="shared" si="5"/>
        <v>7.1125000000000007</v>
      </c>
      <c r="V18" s="31">
        <v>70</v>
      </c>
      <c r="W18" s="32">
        <v>40</v>
      </c>
      <c r="X18" s="33">
        <v>77</v>
      </c>
      <c r="Y18" s="33">
        <v>70</v>
      </c>
      <c r="Z18" s="8"/>
      <c r="AA18" s="8">
        <f t="shared" si="6"/>
        <v>0</v>
      </c>
      <c r="AB18" s="8">
        <f t="shared" si="0"/>
        <v>8.7249999999999996</v>
      </c>
      <c r="AC18" s="8">
        <f t="shared" si="7"/>
        <v>27.9375</v>
      </c>
      <c r="AD18" s="7"/>
      <c r="AE18" s="8"/>
      <c r="AF18" s="8">
        <f t="shared" si="8"/>
        <v>11.175000000000001</v>
      </c>
      <c r="AG18" s="26">
        <v>197160050</v>
      </c>
      <c r="AH18" s="11">
        <v>18</v>
      </c>
      <c r="AI18" s="11">
        <v>20</v>
      </c>
      <c r="AJ18" s="11">
        <v>12</v>
      </c>
      <c r="AK18" s="11">
        <v>22</v>
      </c>
      <c r="AL18" s="11">
        <f t="shared" si="9"/>
        <v>72</v>
      </c>
      <c r="AU18"/>
    </row>
    <row r="19" spans="1:47" s="24" customFormat="1" ht="15.75" x14ac:dyDescent="0.25">
      <c r="A19" s="19">
        <v>16</v>
      </c>
      <c r="B19" s="34">
        <v>197160018</v>
      </c>
      <c r="C19" s="35">
        <v>70</v>
      </c>
      <c r="D19" s="19">
        <v>35</v>
      </c>
      <c r="E19" s="35">
        <v>65.5</v>
      </c>
      <c r="F19" s="20">
        <v>64</v>
      </c>
      <c r="G19" s="19"/>
      <c r="H19" s="19">
        <f t="shared" si="1"/>
        <v>0</v>
      </c>
      <c r="I19" s="19">
        <f t="shared" si="2"/>
        <v>7.7875000000000005</v>
      </c>
      <c r="J19" s="36">
        <v>63</v>
      </c>
      <c r="K19" s="37">
        <v>60</v>
      </c>
      <c r="L19" s="36">
        <v>75</v>
      </c>
      <c r="M19" s="36">
        <v>54</v>
      </c>
      <c r="N19" s="19">
        <f t="shared" si="3"/>
        <v>7.9874999999999998</v>
      </c>
      <c r="O19" s="19">
        <v>69</v>
      </c>
      <c r="P19" s="34">
        <v>61</v>
      </c>
      <c r="Q19" s="38">
        <v>78</v>
      </c>
      <c r="R19" s="38">
        <v>79</v>
      </c>
      <c r="S19" s="21"/>
      <c r="T19" s="19">
        <f t="shared" si="4"/>
        <v>0</v>
      </c>
      <c r="U19" s="19">
        <f t="shared" si="5"/>
        <v>9.6875</v>
      </c>
      <c r="V19" s="39">
        <v>78</v>
      </c>
      <c r="W19" s="40">
        <v>40</v>
      </c>
      <c r="X19" s="20">
        <v>82</v>
      </c>
      <c r="Y19" s="20">
        <v>73</v>
      </c>
      <c r="Z19" s="19"/>
      <c r="AA19" s="19">
        <f t="shared" si="6"/>
        <v>0</v>
      </c>
      <c r="AB19" s="19">
        <f t="shared" si="0"/>
        <v>9.2250000000000014</v>
      </c>
      <c r="AC19" s="19">
        <f t="shared" si="7"/>
        <v>34.6875</v>
      </c>
      <c r="AD19" s="22"/>
      <c r="AE19" s="19"/>
      <c r="AF19" s="19">
        <f t="shared" si="8"/>
        <v>13.875</v>
      </c>
      <c r="AG19" s="34">
        <v>197160018</v>
      </c>
      <c r="AH19" s="19">
        <v>0</v>
      </c>
      <c r="AI19" s="19">
        <v>8</v>
      </c>
      <c r="AJ19" s="19">
        <v>9</v>
      </c>
      <c r="AK19" s="19">
        <v>18</v>
      </c>
      <c r="AL19" s="19">
        <f t="shared" si="9"/>
        <v>35</v>
      </c>
    </row>
    <row r="20" spans="1:47" ht="15.75" x14ac:dyDescent="0.25">
      <c r="A20" s="8">
        <v>17</v>
      </c>
      <c r="B20" s="26">
        <v>197160037</v>
      </c>
      <c r="C20" s="27">
        <v>38</v>
      </c>
      <c r="D20" s="8">
        <v>20</v>
      </c>
      <c r="E20" s="27">
        <v>58.5</v>
      </c>
      <c r="F20" s="3">
        <v>35</v>
      </c>
      <c r="G20" s="8"/>
      <c r="H20" s="8">
        <f t="shared" si="1"/>
        <v>0</v>
      </c>
      <c r="I20" s="8">
        <f t="shared" si="2"/>
        <v>5.4</v>
      </c>
      <c r="J20" s="28">
        <v>0</v>
      </c>
      <c r="K20" s="29">
        <v>51</v>
      </c>
      <c r="L20" s="28">
        <v>40</v>
      </c>
      <c r="M20" s="28">
        <v>37</v>
      </c>
      <c r="N20" s="8">
        <f t="shared" si="3"/>
        <v>4.4875000000000007</v>
      </c>
      <c r="O20" s="8">
        <v>36.5</v>
      </c>
      <c r="P20" s="26">
        <v>38</v>
      </c>
      <c r="Q20" s="30">
        <v>51</v>
      </c>
      <c r="R20" s="30">
        <v>64</v>
      </c>
      <c r="S20" s="9"/>
      <c r="T20" s="8">
        <f t="shared" si="4"/>
        <v>0</v>
      </c>
      <c r="U20" s="8">
        <f t="shared" si="5"/>
        <v>6.84375</v>
      </c>
      <c r="V20" s="31">
        <v>73</v>
      </c>
      <c r="W20" s="32">
        <v>85</v>
      </c>
      <c r="X20" s="33">
        <v>62</v>
      </c>
      <c r="Y20" s="33">
        <v>57</v>
      </c>
      <c r="Z20" s="8"/>
      <c r="AA20" s="8">
        <f t="shared" si="6"/>
        <v>0</v>
      </c>
      <c r="AB20" s="8">
        <f t="shared" si="0"/>
        <v>7.9250000000000007</v>
      </c>
      <c r="AC20" s="8">
        <f t="shared" si="7"/>
        <v>24.656250000000004</v>
      </c>
      <c r="AD20" s="7"/>
      <c r="AE20" s="8"/>
      <c r="AF20" s="8">
        <f t="shared" si="8"/>
        <v>9.8625000000000025</v>
      </c>
      <c r="AG20" s="26">
        <v>197160037</v>
      </c>
      <c r="AH20" s="11">
        <v>4</v>
      </c>
      <c r="AI20" s="11">
        <v>18</v>
      </c>
      <c r="AJ20" s="11">
        <v>21</v>
      </c>
      <c r="AK20" s="11">
        <v>20</v>
      </c>
      <c r="AL20" s="11">
        <f t="shared" si="9"/>
        <v>63</v>
      </c>
      <c r="AU20"/>
    </row>
    <row r="21" spans="1:47" s="24" customFormat="1" ht="15.75" x14ac:dyDescent="0.25">
      <c r="A21" s="19">
        <v>18</v>
      </c>
      <c r="B21" s="34">
        <v>187160018</v>
      </c>
      <c r="C21" s="35">
        <v>83</v>
      </c>
      <c r="D21" s="25">
        <v>35</v>
      </c>
      <c r="E21" s="35">
        <v>77.5</v>
      </c>
      <c r="F21" s="21">
        <v>48</v>
      </c>
      <c r="G21" s="19"/>
      <c r="H21" s="19">
        <f t="shared" si="1"/>
        <v>0</v>
      </c>
      <c r="I21" s="19">
        <f t="shared" si="2"/>
        <v>7.75</v>
      </c>
      <c r="J21" s="36">
        <v>76</v>
      </c>
      <c r="K21" s="37">
        <v>45</v>
      </c>
      <c r="L21" s="36">
        <v>74</v>
      </c>
      <c r="M21" s="36">
        <v>52</v>
      </c>
      <c r="N21" s="19">
        <f t="shared" si="3"/>
        <v>7.8125</v>
      </c>
      <c r="O21" s="19">
        <v>0</v>
      </c>
      <c r="P21" s="34">
        <v>72</v>
      </c>
      <c r="Q21" s="38">
        <v>89</v>
      </c>
      <c r="R21" s="38">
        <v>71</v>
      </c>
      <c r="S21" s="23"/>
      <c r="T21" s="19">
        <f t="shared" si="4"/>
        <v>0</v>
      </c>
      <c r="U21" s="19">
        <f t="shared" si="5"/>
        <v>9.1125000000000007</v>
      </c>
      <c r="V21" s="39">
        <v>43</v>
      </c>
      <c r="W21" s="40">
        <v>0</v>
      </c>
      <c r="X21" s="20">
        <v>82</v>
      </c>
      <c r="Y21" s="20">
        <v>78</v>
      </c>
      <c r="Z21" s="19"/>
      <c r="AA21" s="19">
        <f t="shared" si="6"/>
        <v>0</v>
      </c>
      <c r="AB21" s="19">
        <f t="shared" si="0"/>
        <v>8.5375000000000014</v>
      </c>
      <c r="AC21" s="19">
        <f t="shared" si="7"/>
        <v>33.212500000000006</v>
      </c>
      <c r="AD21" s="22"/>
      <c r="AE21" s="19"/>
      <c r="AF21" s="19">
        <f t="shared" si="8"/>
        <v>13.285000000000004</v>
      </c>
      <c r="AG21" s="34">
        <v>187160018</v>
      </c>
      <c r="AH21" s="19">
        <v>26</v>
      </c>
      <c r="AI21" s="19">
        <v>32</v>
      </c>
      <c r="AJ21" s="19">
        <v>23</v>
      </c>
      <c r="AK21" s="19">
        <v>42</v>
      </c>
      <c r="AL21" s="19">
        <f t="shared" si="9"/>
        <v>123</v>
      </c>
    </row>
    <row r="22" spans="1:47" ht="15.75" x14ac:dyDescent="0.25">
      <c r="A22" s="8">
        <v>19</v>
      </c>
      <c r="B22" s="26">
        <v>197160035</v>
      </c>
      <c r="C22" s="27">
        <v>0</v>
      </c>
      <c r="D22" s="8">
        <v>35</v>
      </c>
      <c r="E22" s="27">
        <v>67</v>
      </c>
      <c r="F22" s="9">
        <v>45</v>
      </c>
      <c r="G22" s="8"/>
      <c r="H22" s="8">
        <f t="shared" si="1"/>
        <v>0</v>
      </c>
      <c r="I22" s="8">
        <f t="shared" si="2"/>
        <v>6.0374999999999996</v>
      </c>
      <c r="J22" s="28">
        <v>82</v>
      </c>
      <c r="K22" s="29">
        <v>63</v>
      </c>
      <c r="L22" s="28">
        <v>61</v>
      </c>
      <c r="M22" s="28">
        <v>38</v>
      </c>
      <c r="N22" s="8">
        <f t="shared" si="3"/>
        <v>6.7625000000000011</v>
      </c>
      <c r="O22" s="8">
        <v>0</v>
      </c>
      <c r="P22" s="26">
        <v>91</v>
      </c>
      <c r="Q22" s="30">
        <v>69</v>
      </c>
      <c r="R22" s="30">
        <v>87</v>
      </c>
      <c r="S22" s="4"/>
      <c r="T22" s="8">
        <f t="shared" si="4"/>
        <v>0</v>
      </c>
      <c r="U22" s="8">
        <f t="shared" si="5"/>
        <v>8.6625000000000014</v>
      </c>
      <c r="V22" s="31">
        <v>41</v>
      </c>
      <c r="W22" s="32">
        <v>87.5</v>
      </c>
      <c r="X22" s="33">
        <v>80</v>
      </c>
      <c r="Y22" s="33">
        <v>71</v>
      </c>
      <c r="Z22" s="8"/>
      <c r="AA22" s="8">
        <f t="shared" si="6"/>
        <v>0</v>
      </c>
      <c r="AB22" s="8">
        <f t="shared" si="0"/>
        <v>9.15625</v>
      </c>
      <c r="AC22" s="8">
        <f t="shared" si="7"/>
        <v>30.618750000000002</v>
      </c>
      <c r="AD22" s="7"/>
      <c r="AE22" s="8"/>
      <c r="AF22" s="8">
        <f t="shared" si="8"/>
        <v>12.247500000000002</v>
      </c>
      <c r="AG22" s="26">
        <v>197160035</v>
      </c>
      <c r="AH22" s="11">
        <v>14</v>
      </c>
      <c r="AI22" s="11">
        <v>8</v>
      </c>
      <c r="AJ22" s="11">
        <v>16</v>
      </c>
      <c r="AK22" s="11">
        <v>16</v>
      </c>
      <c r="AL22" s="11">
        <f t="shared" si="9"/>
        <v>54</v>
      </c>
      <c r="AU22"/>
    </row>
    <row r="23" spans="1:47" s="17" customFormat="1" ht="15.75" x14ac:dyDescent="0.25">
      <c r="A23" s="12">
        <v>20</v>
      </c>
      <c r="B23" s="41">
        <v>197160027</v>
      </c>
      <c r="C23" s="42">
        <v>0</v>
      </c>
      <c r="D23" s="12">
        <v>0</v>
      </c>
      <c r="E23" s="42">
        <v>0</v>
      </c>
      <c r="F23" s="18"/>
      <c r="G23" s="12"/>
      <c r="H23" s="12">
        <f t="shared" si="1"/>
        <v>0</v>
      </c>
      <c r="I23" s="12">
        <f t="shared" si="2"/>
        <v>0</v>
      </c>
      <c r="J23" s="43">
        <v>0</v>
      </c>
      <c r="K23" s="44">
        <v>0</v>
      </c>
      <c r="L23" s="43">
        <v>0</v>
      </c>
      <c r="M23" s="43">
        <v>0</v>
      </c>
      <c r="N23" s="12">
        <f t="shared" si="3"/>
        <v>0</v>
      </c>
      <c r="O23" s="12">
        <v>0</v>
      </c>
      <c r="P23" s="41">
        <v>0</v>
      </c>
      <c r="Q23" s="45">
        <v>0</v>
      </c>
      <c r="R23" s="45">
        <v>0</v>
      </c>
      <c r="S23" s="14"/>
      <c r="T23" s="12">
        <f t="shared" si="4"/>
        <v>0</v>
      </c>
      <c r="U23" s="12">
        <f t="shared" si="5"/>
        <v>0</v>
      </c>
      <c r="V23" s="46">
        <v>0</v>
      </c>
      <c r="W23" s="47">
        <v>0</v>
      </c>
      <c r="X23" s="18">
        <v>0</v>
      </c>
      <c r="Y23" s="18">
        <v>0</v>
      </c>
      <c r="Z23" s="12"/>
      <c r="AA23" s="12">
        <f t="shared" si="6"/>
        <v>0</v>
      </c>
      <c r="AB23" s="12">
        <f t="shared" si="0"/>
        <v>0</v>
      </c>
      <c r="AC23" s="12">
        <f t="shared" si="7"/>
        <v>0</v>
      </c>
      <c r="AD23" s="16"/>
      <c r="AE23" s="12"/>
      <c r="AF23" s="12">
        <f t="shared" si="8"/>
        <v>0</v>
      </c>
      <c r="AG23" s="41">
        <v>197160027</v>
      </c>
      <c r="AH23" s="12">
        <v>92</v>
      </c>
      <c r="AI23" s="12">
        <v>104</v>
      </c>
      <c r="AJ23" s="12">
        <v>72</v>
      </c>
      <c r="AK23" s="12">
        <v>108</v>
      </c>
      <c r="AL23" s="12">
        <f t="shared" si="9"/>
        <v>376</v>
      </c>
    </row>
    <row r="24" spans="1:47" ht="15.75" x14ac:dyDescent="0.25">
      <c r="A24" s="8">
        <v>21</v>
      </c>
      <c r="B24" s="26">
        <v>197160029</v>
      </c>
      <c r="C24" s="27">
        <v>83</v>
      </c>
      <c r="D24" s="8">
        <v>35</v>
      </c>
      <c r="E24" s="27">
        <v>56.5</v>
      </c>
      <c r="F24" s="3">
        <v>50</v>
      </c>
      <c r="G24" s="8"/>
      <c r="H24" s="8">
        <f t="shared" si="1"/>
        <v>0</v>
      </c>
      <c r="I24" s="8">
        <f t="shared" si="2"/>
        <v>6.8000000000000007</v>
      </c>
      <c r="J24" s="28">
        <v>0</v>
      </c>
      <c r="K24" s="29">
        <v>47</v>
      </c>
      <c r="L24" s="28">
        <v>58</v>
      </c>
      <c r="M24" s="28">
        <v>41</v>
      </c>
      <c r="N24" s="8">
        <f>(J24*0.0125)+(K24*0.0125)+(L24*0.05)+(M24*0.05)</f>
        <v>5.5375000000000005</v>
      </c>
      <c r="O24" s="8">
        <v>37</v>
      </c>
      <c r="P24" s="26">
        <v>0</v>
      </c>
      <c r="Q24" s="30">
        <v>53</v>
      </c>
      <c r="R24" s="30">
        <v>72</v>
      </c>
      <c r="S24" s="9"/>
      <c r="T24" s="8">
        <f t="shared" si="4"/>
        <v>0</v>
      </c>
      <c r="U24" s="8">
        <f t="shared" si="5"/>
        <v>7.375</v>
      </c>
      <c r="V24" s="31">
        <v>77.5</v>
      </c>
      <c r="W24" s="32">
        <v>40</v>
      </c>
      <c r="X24" s="33">
        <v>59</v>
      </c>
      <c r="Y24" s="33">
        <v>69</v>
      </c>
      <c r="Z24" s="8"/>
      <c r="AA24" s="8">
        <f t="shared" si="6"/>
        <v>0</v>
      </c>
      <c r="AB24" s="8">
        <f t="shared" si="0"/>
        <v>7.8687500000000004</v>
      </c>
      <c r="AC24" s="8">
        <f t="shared" si="7"/>
        <v>27.581250000000004</v>
      </c>
      <c r="AD24" s="7"/>
      <c r="AE24" s="8"/>
      <c r="AF24" s="8">
        <f t="shared" si="8"/>
        <v>11.032500000000002</v>
      </c>
      <c r="AG24" s="26">
        <v>197160029</v>
      </c>
      <c r="AH24" s="11">
        <v>12</v>
      </c>
      <c r="AI24" s="11">
        <v>16</v>
      </c>
      <c r="AJ24" s="11">
        <v>18</v>
      </c>
      <c r="AK24" s="11">
        <v>22</v>
      </c>
      <c r="AL24" s="11">
        <f t="shared" si="9"/>
        <v>68</v>
      </c>
      <c r="AU24"/>
    </row>
    <row r="25" spans="1:47" s="24" customFormat="1" ht="15.75" x14ac:dyDescent="0.25">
      <c r="A25" s="19">
        <v>22</v>
      </c>
      <c r="B25" s="34">
        <v>197160017</v>
      </c>
      <c r="C25" s="35">
        <v>82</v>
      </c>
      <c r="D25" s="25">
        <v>30</v>
      </c>
      <c r="E25" s="35">
        <v>62</v>
      </c>
      <c r="F25" s="21">
        <v>57</v>
      </c>
      <c r="G25" s="19"/>
      <c r="H25" s="19">
        <f t="shared" si="1"/>
        <v>0</v>
      </c>
      <c r="I25" s="19">
        <f t="shared" si="2"/>
        <v>7.35</v>
      </c>
      <c r="J25" s="36">
        <v>59</v>
      </c>
      <c r="K25" s="37">
        <v>61</v>
      </c>
      <c r="L25" s="36">
        <v>71</v>
      </c>
      <c r="M25" s="36">
        <v>44</v>
      </c>
      <c r="N25" s="19">
        <f t="shared" si="3"/>
        <v>7.2500000000000009</v>
      </c>
      <c r="O25" s="19">
        <v>39.5</v>
      </c>
      <c r="P25" s="34">
        <v>55</v>
      </c>
      <c r="Q25" s="38">
        <v>77</v>
      </c>
      <c r="R25" s="38">
        <v>76</v>
      </c>
      <c r="S25" s="23"/>
      <c r="T25" s="19">
        <f t="shared" si="4"/>
        <v>0</v>
      </c>
      <c r="U25" s="19">
        <f t="shared" si="5"/>
        <v>9.1062500000000011</v>
      </c>
      <c r="V25" s="39">
        <v>67</v>
      </c>
      <c r="W25" s="40">
        <v>85</v>
      </c>
      <c r="X25" s="20">
        <v>67</v>
      </c>
      <c r="Y25" s="20">
        <v>75</v>
      </c>
      <c r="Z25" s="19"/>
      <c r="AA25" s="19">
        <f t="shared" si="6"/>
        <v>0</v>
      </c>
      <c r="AB25" s="19">
        <f t="shared" si="0"/>
        <v>9</v>
      </c>
      <c r="AC25" s="19">
        <f t="shared" si="7"/>
        <v>32.706250000000004</v>
      </c>
      <c r="AD25" s="22"/>
      <c r="AE25" s="19"/>
      <c r="AF25" s="19">
        <f t="shared" si="8"/>
        <v>13.082500000000003</v>
      </c>
      <c r="AG25" s="34">
        <v>197160017</v>
      </c>
      <c r="AH25" s="19">
        <v>0</v>
      </c>
      <c r="AI25" s="19">
        <v>18</v>
      </c>
      <c r="AJ25" s="19">
        <v>6</v>
      </c>
      <c r="AK25" s="19">
        <v>10</v>
      </c>
      <c r="AL25" s="19">
        <f t="shared" si="9"/>
        <v>34</v>
      </c>
    </row>
    <row r="26" spans="1:47" ht="15.75" x14ac:dyDescent="0.25">
      <c r="A26" s="8">
        <v>23</v>
      </c>
      <c r="B26" s="26">
        <v>197160024</v>
      </c>
      <c r="C26" s="27">
        <v>67</v>
      </c>
      <c r="D26" s="10">
        <v>35</v>
      </c>
      <c r="E26" s="27">
        <v>56</v>
      </c>
      <c r="F26" s="9">
        <v>49</v>
      </c>
      <c r="G26" s="8"/>
      <c r="H26" s="8">
        <f t="shared" si="1"/>
        <v>0</v>
      </c>
      <c r="I26" s="8">
        <f t="shared" si="2"/>
        <v>6.5250000000000004</v>
      </c>
      <c r="J26" s="28">
        <v>0</v>
      </c>
      <c r="K26" s="29">
        <v>46</v>
      </c>
      <c r="L26" s="28">
        <v>49</v>
      </c>
      <c r="M26" s="28">
        <v>41</v>
      </c>
      <c r="N26" s="8">
        <f t="shared" si="3"/>
        <v>5.0750000000000011</v>
      </c>
      <c r="O26" s="8">
        <v>62</v>
      </c>
      <c r="P26" s="26">
        <v>57</v>
      </c>
      <c r="Q26" s="30">
        <v>71</v>
      </c>
      <c r="R26" s="30">
        <v>78</v>
      </c>
      <c r="S26" s="4"/>
      <c r="T26" s="8">
        <f t="shared" si="4"/>
        <v>0</v>
      </c>
      <c r="U26" s="8">
        <f t="shared" si="5"/>
        <v>9.1125000000000007</v>
      </c>
      <c r="V26" s="31">
        <v>38</v>
      </c>
      <c r="W26" s="32">
        <v>40</v>
      </c>
      <c r="X26" s="33">
        <v>77</v>
      </c>
      <c r="Y26" s="33">
        <v>78</v>
      </c>
      <c r="Z26" s="8"/>
      <c r="AA26" s="8">
        <f t="shared" si="6"/>
        <v>0</v>
      </c>
      <c r="AB26" s="8">
        <f t="shared" si="0"/>
        <v>8.7250000000000014</v>
      </c>
      <c r="AC26" s="8">
        <f t="shared" si="7"/>
        <v>29.437500000000004</v>
      </c>
      <c r="AD26" s="7"/>
      <c r="AE26" s="8"/>
      <c r="AF26" s="8">
        <f t="shared" si="8"/>
        <v>11.775000000000002</v>
      </c>
      <c r="AG26" s="26">
        <v>197160024</v>
      </c>
      <c r="AH26" s="11">
        <v>16</v>
      </c>
      <c r="AI26" s="11">
        <v>20</v>
      </c>
      <c r="AJ26" s="11">
        <v>15</v>
      </c>
      <c r="AK26" s="11">
        <v>28</v>
      </c>
      <c r="AL26" s="11">
        <f t="shared" si="9"/>
        <v>79</v>
      </c>
      <c r="AU26"/>
    </row>
    <row r="27" spans="1:47" s="24" customFormat="1" ht="15.75" x14ac:dyDescent="0.25">
      <c r="A27" s="19">
        <v>24</v>
      </c>
      <c r="B27" s="34">
        <v>197160031</v>
      </c>
      <c r="C27" s="35">
        <v>58</v>
      </c>
      <c r="D27" s="19">
        <v>30</v>
      </c>
      <c r="E27" s="35">
        <v>59.5</v>
      </c>
      <c r="F27" s="20">
        <v>32</v>
      </c>
      <c r="G27" s="19"/>
      <c r="H27" s="19">
        <f t="shared" si="1"/>
        <v>0</v>
      </c>
      <c r="I27" s="19">
        <f t="shared" si="2"/>
        <v>5.6750000000000007</v>
      </c>
      <c r="J27" s="36">
        <v>48</v>
      </c>
      <c r="K27" s="37">
        <v>43</v>
      </c>
      <c r="L27" s="36">
        <v>47</v>
      </c>
      <c r="M27" s="36">
        <v>26</v>
      </c>
      <c r="N27" s="19">
        <f t="shared" si="3"/>
        <v>4.7875000000000005</v>
      </c>
      <c r="O27" s="19">
        <v>70</v>
      </c>
      <c r="P27" s="34">
        <v>58</v>
      </c>
      <c r="Q27" s="38">
        <v>77</v>
      </c>
      <c r="R27" s="38">
        <v>64</v>
      </c>
      <c r="S27" s="21"/>
      <c r="T27" s="19">
        <f t="shared" si="4"/>
        <v>0</v>
      </c>
      <c r="U27" s="19">
        <f t="shared" si="5"/>
        <v>8.8874999999999993</v>
      </c>
      <c r="V27" s="39">
        <v>70</v>
      </c>
      <c r="W27" s="40">
        <v>0</v>
      </c>
      <c r="X27" s="20">
        <v>77</v>
      </c>
      <c r="Y27" s="20">
        <v>45</v>
      </c>
      <c r="Z27" s="19"/>
      <c r="AA27" s="19">
        <f t="shared" si="6"/>
        <v>0</v>
      </c>
      <c r="AB27" s="19">
        <f t="shared" si="0"/>
        <v>6.9749999999999996</v>
      </c>
      <c r="AC27" s="19">
        <f t="shared" si="7"/>
        <v>26.325000000000003</v>
      </c>
      <c r="AD27" s="22"/>
      <c r="AE27" s="19"/>
      <c r="AF27" s="19">
        <f t="shared" si="8"/>
        <v>10.530000000000001</v>
      </c>
      <c r="AG27" s="34">
        <v>197160031</v>
      </c>
      <c r="AH27" s="19">
        <v>4</v>
      </c>
      <c r="AI27" s="19">
        <v>28</v>
      </c>
      <c r="AJ27" s="19">
        <v>12</v>
      </c>
      <c r="AK27" s="19">
        <v>32</v>
      </c>
      <c r="AL27" s="19">
        <f t="shared" si="9"/>
        <v>76</v>
      </c>
    </row>
    <row r="28" spans="1:47" ht="15.75" x14ac:dyDescent="0.25">
      <c r="A28" s="8">
        <v>25</v>
      </c>
      <c r="B28" s="26">
        <v>197160008</v>
      </c>
      <c r="C28" s="27">
        <v>75</v>
      </c>
      <c r="D28" s="8">
        <v>10</v>
      </c>
      <c r="E28" s="27">
        <v>56.5</v>
      </c>
      <c r="F28" s="3">
        <v>44</v>
      </c>
      <c r="G28" s="8"/>
      <c r="H28" s="8">
        <f t="shared" si="1"/>
        <v>0</v>
      </c>
      <c r="I28" s="8">
        <f t="shared" si="2"/>
        <v>6.0875000000000004</v>
      </c>
      <c r="J28" s="28">
        <v>52</v>
      </c>
      <c r="K28" s="29">
        <v>53</v>
      </c>
      <c r="L28" s="28">
        <v>50</v>
      </c>
      <c r="M28" s="28">
        <v>40</v>
      </c>
      <c r="N28" s="8">
        <f t="shared" si="3"/>
        <v>5.8125</v>
      </c>
      <c r="O28" s="8">
        <v>42</v>
      </c>
      <c r="P28" s="26">
        <v>60</v>
      </c>
      <c r="Q28" s="30">
        <v>62</v>
      </c>
      <c r="R28" s="30">
        <v>64</v>
      </c>
      <c r="S28" s="9"/>
      <c r="T28" s="8">
        <f t="shared" si="4"/>
        <v>0</v>
      </c>
      <c r="U28" s="8">
        <f t="shared" si="5"/>
        <v>7.6000000000000005</v>
      </c>
      <c r="V28" s="31">
        <v>64</v>
      </c>
      <c r="W28" s="32">
        <v>82.5</v>
      </c>
      <c r="X28" s="33">
        <v>62</v>
      </c>
      <c r="Y28" s="33">
        <v>59</v>
      </c>
      <c r="Z28" s="8"/>
      <c r="AA28" s="8">
        <f t="shared" si="6"/>
        <v>0</v>
      </c>
      <c r="AB28" s="8">
        <f t="shared" si="0"/>
        <v>7.8812500000000005</v>
      </c>
      <c r="AC28" s="8">
        <f t="shared" si="7"/>
        <v>27.381250000000001</v>
      </c>
      <c r="AD28" s="7"/>
      <c r="AE28" s="8"/>
      <c r="AF28" s="8">
        <f t="shared" si="8"/>
        <v>10.952500000000001</v>
      </c>
      <c r="AG28" s="26">
        <v>197160008</v>
      </c>
      <c r="AH28" s="11">
        <v>8</v>
      </c>
      <c r="AI28" s="11">
        <v>16</v>
      </c>
      <c r="AJ28" s="11">
        <v>12</v>
      </c>
      <c r="AK28" s="11">
        <v>26</v>
      </c>
      <c r="AL28" s="11">
        <f t="shared" si="9"/>
        <v>62</v>
      </c>
      <c r="AU28"/>
    </row>
    <row r="29" spans="1:47" s="24" customFormat="1" ht="15.75" x14ac:dyDescent="0.25">
      <c r="A29" s="19">
        <v>26</v>
      </c>
      <c r="B29" s="34">
        <v>197160052</v>
      </c>
      <c r="C29" s="35">
        <v>80</v>
      </c>
      <c r="D29" s="19">
        <v>20</v>
      </c>
      <c r="E29" s="35">
        <v>51.5</v>
      </c>
      <c r="F29" s="20">
        <v>58</v>
      </c>
      <c r="G29" s="19"/>
      <c r="H29" s="19">
        <f t="shared" si="1"/>
        <v>0</v>
      </c>
      <c r="I29" s="19">
        <f t="shared" si="2"/>
        <v>6.7250000000000005</v>
      </c>
      <c r="J29" s="36">
        <v>0</v>
      </c>
      <c r="K29" s="37">
        <v>63</v>
      </c>
      <c r="L29" s="36">
        <v>69</v>
      </c>
      <c r="M29" s="36">
        <v>50</v>
      </c>
      <c r="N29" s="19">
        <f t="shared" si="3"/>
        <v>6.7375000000000007</v>
      </c>
      <c r="O29" s="19">
        <v>51.5</v>
      </c>
      <c r="P29" s="34">
        <v>0</v>
      </c>
      <c r="Q29" s="38">
        <v>66</v>
      </c>
      <c r="R29" s="38">
        <v>70</v>
      </c>
      <c r="S29" s="21"/>
      <c r="T29" s="19">
        <f t="shared" si="4"/>
        <v>0</v>
      </c>
      <c r="U29" s="19">
        <f t="shared" si="5"/>
        <v>8.2687500000000007</v>
      </c>
      <c r="V29" s="39">
        <v>39</v>
      </c>
      <c r="W29" s="40">
        <v>85</v>
      </c>
      <c r="X29" s="20">
        <v>75</v>
      </c>
      <c r="Y29" s="20">
        <v>75</v>
      </c>
      <c r="Z29" s="19"/>
      <c r="AA29" s="19">
        <f t="shared" si="6"/>
        <v>0</v>
      </c>
      <c r="AB29" s="19">
        <f t="shared" si="0"/>
        <v>9.0500000000000007</v>
      </c>
      <c r="AC29" s="19">
        <f t="shared" si="7"/>
        <v>30.781250000000004</v>
      </c>
      <c r="AD29" s="22"/>
      <c r="AE29" s="19"/>
      <c r="AF29" s="19">
        <f t="shared" si="8"/>
        <v>12.312500000000002</v>
      </c>
      <c r="AG29" s="34">
        <v>197160052</v>
      </c>
      <c r="AH29" s="19">
        <v>34</v>
      </c>
      <c r="AI29" s="19">
        <v>32</v>
      </c>
      <c r="AJ29" s="19">
        <v>20</v>
      </c>
      <c r="AK29" s="19">
        <v>38</v>
      </c>
      <c r="AL29" s="19">
        <f t="shared" si="9"/>
        <v>124</v>
      </c>
    </row>
    <row r="30" spans="1:47" ht="15.75" x14ac:dyDescent="0.25">
      <c r="A30" s="8">
        <v>27</v>
      </c>
      <c r="B30" s="26">
        <v>197160030</v>
      </c>
      <c r="C30" s="27">
        <v>0</v>
      </c>
      <c r="D30" s="10">
        <v>25</v>
      </c>
      <c r="E30" s="27">
        <v>60.5</v>
      </c>
      <c r="F30" s="9">
        <v>28</v>
      </c>
      <c r="G30" s="8"/>
      <c r="H30" s="8">
        <f t="shared" si="1"/>
        <v>0</v>
      </c>
      <c r="I30" s="8">
        <f t="shared" si="2"/>
        <v>4.7375000000000007</v>
      </c>
      <c r="J30" s="28">
        <v>43</v>
      </c>
      <c r="K30" s="29">
        <v>54</v>
      </c>
      <c r="L30" s="28">
        <v>44</v>
      </c>
      <c r="M30" s="28">
        <v>44</v>
      </c>
      <c r="N30" s="8">
        <f t="shared" si="3"/>
        <v>5.6125000000000007</v>
      </c>
      <c r="O30" s="8">
        <v>40</v>
      </c>
      <c r="P30" s="26">
        <v>0</v>
      </c>
      <c r="Q30" s="30">
        <v>55</v>
      </c>
      <c r="R30" s="30">
        <v>60</v>
      </c>
      <c r="S30" s="4"/>
      <c r="T30" s="8">
        <f t="shared" si="4"/>
        <v>0</v>
      </c>
      <c r="U30" s="8">
        <f t="shared" si="5"/>
        <v>6.9375</v>
      </c>
      <c r="V30" s="31">
        <v>33</v>
      </c>
      <c r="W30" s="32">
        <v>40</v>
      </c>
      <c r="X30" s="33">
        <v>63</v>
      </c>
      <c r="Y30" s="33">
        <v>65</v>
      </c>
      <c r="Z30" s="8"/>
      <c r="AA30" s="8">
        <f t="shared" si="6"/>
        <v>0</v>
      </c>
      <c r="AB30" s="8">
        <f t="shared" si="0"/>
        <v>7.3125</v>
      </c>
      <c r="AC30" s="8">
        <f t="shared" si="7"/>
        <v>24.6</v>
      </c>
      <c r="AD30" s="7"/>
      <c r="AE30" s="8"/>
      <c r="AF30" s="8">
        <f t="shared" si="8"/>
        <v>9.8400000000000016</v>
      </c>
      <c r="AG30" s="26">
        <v>197160030</v>
      </c>
      <c r="AH30" s="11">
        <v>16</v>
      </c>
      <c r="AI30" s="11">
        <v>16</v>
      </c>
      <c r="AJ30" s="11">
        <v>21</v>
      </c>
      <c r="AK30" s="11">
        <v>20</v>
      </c>
      <c r="AL30" s="11">
        <f t="shared" si="9"/>
        <v>73</v>
      </c>
      <c r="AU30"/>
    </row>
    <row r="31" spans="1:47" s="17" customFormat="1" ht="15.75" x14ac:dyDescent="0.25">
      <c r="A31" s="12">
        <v>28</v>
      </c>
      <c r="B31" s="41">
        <v>187160015</v>
      </c>
      <c r="C31" s="42">
        <v>0</v>
      </c>
      <c r="D31" s="13">
        <v>0</v>
      </c>
      <c r="E31" s="42">
        <v>0</v>
      </c>
      <c r="F31" s="14"/>
      <c r="G31" s="12"/>
      <c r="H31" s="12">
        <f t="shared" si="1"/>
        <v>0</v>
      </c>
      <c r="I31" s="12">
        <f t="shared" si="2"/>
        <v>0</v>
      </c>
      <c r="J31" s="12"/>
      <c r="K31" s="44">
        <v>0</v>
      </c>
      <c r="L31" s="12">
        <v>0</v>
      </c>
      <c r="M31" s="12">
        <v>0</v>
      </c>
      <c r="N31" s="12">
        <f t="shared" si="3"/>
        <v>0</v>
      </c>
      <c r="O31" s="12">
        <v>0</v>
      </c>
      <c r="P31" s="41">
        <v>0</v>
      </c>
      <c r="Q31" s="45">
        <v>0</v>
      </c>
      <c r="R31" s="45">
        <v>0</v>
      </c>
      <c r="S31" s="15"/>
      <c r="T31" s="12">
        <f t="shared" si="4"/>
        <v>0</v>
      </c>
      <c r="U31" s="12">
        <f t="shared" si="5"/>
        <v>0</v>
      </c>
      <c r="V31" s="46">
        <v>0</v>
      </c>
      <c r="W31" s="47">
        <v>0</v>
      </c>
      <c r="X31" s="18">
        <v>0</v>
      </c>
      <c r="Y31" s="18">
        <v>0</v>
      </c>
      <c r="Z31" s="12"/>
      <c r="AA31" s="12">
        <f t="shared" si="6"/>
        <v>0</v>
      </c>
      <c r="AB31" s="12">
        <f t="shared" si="0"/>
        <v>0</v>
      </c>
      <c r="AC31" s="12">
        <f t="shared" si="7"/>
        <v>0</v>
      </c>
      <c r="AD31" s="16"/>
      <c r="AE31" s="12"/>
      <c r="AF31" s="12">
        <f t="shared" si="8"/>
        <v>0</v>
      </c>
      <c r="AG31" s="41">
        <v>187160015</v>
      </c>
      <c r="AH31" s="12">
        <v>92</v>
      </c>
      <c r="AI31" s="12">
        <v>104</v>
      </c>
      <c r="AJ31" s="12">
        <v>72</v>
      </c>
      <c r="AK31" s="12">
        <v>108</v>
      </c>
      <c r="AL31" s="12">
        <f t="shared" si="9"/>
        <v>376</v>
      </c>
    </row>
    <row r="32" spans="1:47" ht="15.75" x14ac:dyDescent="0.25">
      <c r="A32" s="8">
        <v>29</v>
      </c>
      <c r="B32" s="26">
        <v>197160039</v>
      </c>
      <c r="C32" s="27">
        <v>76</v>
      </c>
      <c r="D32" s="10">
        <v>30</v>
      </c>
      <c r="E32" s="27">
        <v>63.5</v>
      </c>
      <c r="F32" s="9">
        <v>53</v>
      </c>
      <c r="G32" s="8"/>
      <c r="H32" s="8">
        <f t="shared" si="1"/>
        <v>0</v>
      </c>
      <c r="I32" s="8">
        <f t="shared" si="2"/>
        <v>7.15</v>
      </c>
      <c r="J32" s="8">
        <v>54</v>
      </c>
      <c r="K32" s="29">
        <v>48</v>
      </c>
      <c r="L32" s="8">
        <v>62</v>
      </c>
      <c r="M32" s="8">
        <v>43</v>
      </c>
      <c r="N32" s="8">
        <f t="shared" si="3"/>
        <v>6.5250000000000004</v>
      </c>
      <c r="O32" s="8">
        <v>60.5</v>
      </c>
      <c r="P32" s="26">
        <v>70</v>
      </c>
      <c r="Q32" s="30">
        <v>57</v>
      </c>
      <c r="R32" s="30">
        <v>78</v>
      </c>
      <c r="S32" s="4"/>
      <c r="T32" s="8">
        <f t="shared" si="4"/>
        <v>0</v>
      </c>
      <c r="U32" s="8">
        <f t="shared" si="5"/>
        <v>8.21875</v>
      </c>
      <c r="V32" s="31">
        <v>68</v>
      </c>
      <c r="W32" s="32">
        <v>80</v>
      </c>
      <c r="X32" s="33">
        <v>66</v>
      </c>
      <c r="Y32" s="33">
        <v>73</v>
      </c>
      <c r="Z32" s="8"/>
      <c r="AA32" s="8">
        <f t="shared" si="6"/>
        <v>0</v>
      </c>
      <c r="AB32" s="8">
        <f t="shared" si="0"/>
        <v>8.8000000000000007</v>
      </c>
      <c r="AC32" s="8">
        <f t="shared" si="7"/>
        <v>30.693750000000001</v>
      </c>
      <c r="AD32" s="7"/>
      <c r="AE32" s="8"/>
      <c r="AF32" s="8">
        <f t="shared" si="8"/>
        <v>12.277500000000002</v>
      </c>
      <c r="AG32" s="26">
        <v>197160039</v>
      </c>
      <c r="AH32" s="11">
        <v>24</v>
      </c>
      <c r="AI32" s="11">
        <v>16</v>
      </c>
      <c r="AJ32" s="11">
        <v>12</v>
      </c>
      <c r="AK32" s="11">
        <v>16</v>
      </c>
      <c r="AL32" s="11">
        <f t="shared" si="9"/>
        <v>68</v>
      </c>
      <c r="AU32"/>
    </row>
  </sheetData>
  <mergeCells count="1">
    <mergeCell ref="A1:AU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C1</vt:lpstr>
      <vt:lpstr>C2</vt:lpstr>
    </vt:vector>
  </TitlesOfParts>
  <Company>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myo5</dc:creator>
  <cp:lastModifiedBy>myo5</cp:lastModifiedBy>
  <dcterms:created xsi:type="dcterms:W3CDTF">2019-01-17T06:47:41Z</dcterms:created>
  <dcterms:modified xsi:type="dcterms:W3CDTF">2020-02-13T07:12:53Z</dcterms:modified>
  <cp:contentStatus>Tamamlandı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